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_dung_quoc.p/Work/excel-file/"/>
    </mc:Choice>
  </mc:AlternateContent>
  <xr:revisionPtr revIDLastSave="0" documentId="13_ncr:1_{82E3664E-D9FC-0748-ACD1-91EAF037FBF7}" xr6:coauthVersionLast="47" xr6:coauthVersionMax="47" xr10:uidLastSave="{00000000-0000-0000-0000-000000000000}"/>
  <bookViews>
    <workbookView xWindow="1060" yWindow="500" windowWidth="27740" windowHeight="17500" tabRatio="242" xr2:uid="{00000000-000D-0000-FFFF-FFFF00000000}"/>
  </bookViews>
  <sheets>
    <sheet name="Sheet1" sheetId="1" r:id="rId1"/>
    <sheet name="Chart1" sheetId="2" r:id="rId2"/>
  </sheets>
  <definedNames>
    <definedName name="_xlnm._FilterDatabase" localSheetId="0" hidden="1">Sheet1!$A$1:$AE$151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I124" i="1" l="1"/>
  <c r="M23" i="1" l="1"/>
  <c r="K123" i="1" l="1"/>
  <c r="N22" i="1" l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3" i="1" l="1"/>
</calcChain>
</file>

<file path=xl/sharedStrings.xml><?xml version="1.0" encoding="utf-8"?>
<sst xmlns="http://schemas.openxmlformats.org/spreadsheetml/2006/main" count="907" uniqueCount="287">
  <si>
    <t>Area</t>
  </si>
  <si>
    <t>Street</t>
  </si>
  <si>
    <t>Map</t>
  </si>
  <si>
    <t>Track</t>
  </si>
  <si>
    <t>Player</t>
  </si>
  <si>
    <t>Time</t>
  </si>
  <si>
    <t>Point</t>
  </si>
  <si>
    <t>Cairo</t>
  </si>
  <si>
    <t>Rome</t>
  </si>
  <si>
    <t>U.S. Midwest</t>
  </si>
  <si>
    <t>Scotland</t>
  </si>
  <si>
    <t>Ancient Ruins</t>
  </si>
  <si>
    <t>San Francisco</t>
  </si>
  <si>
    <t>Himalayas</t>
  </si>
  <si>
    <t>Dipping Down</t>
  </si>
  <si>
    <t>Shanghai</t>
  </si>
  <si>
    <t>The Caribbean</t>
  </si>
  <si>
    <t>Beach Landing</t>
  </si>
  <si>
    <t>Osaka</t>
  </si>
  <si>
    <t>New York</t>
  </si>
  <si>
    <t>Leaps and Bounds</t>
  </si>
  <si>
    <t>Nevada</t>
  </si>
  <si>
    <t>Desert Life</t>
  </si>
  <si>
    <t>Ancient Wonders</t>
  </si>
  <si>
    <t>Canyon Launch</t>
  </si>
  <si>
    <t>Roller Coaster Ride</t>
  </si>
  <si>
    <t>Nanjing Stroll</t>
  </si>
  <si>
    <t>Paradise Resort</t>
  </si>
  <si>
    <t>Uptown</t>
  </si>
  <si>
    <t>Cliffhanger</t>
  </si>
  <si>
    <t>Pudong Rise</t>
  </si>
  <si>
    <t>Nile River</t>
  </si>
  <si>
    <t>The Cave</t>
  </si>
  <si>
    <t>Saint Peter's Kickoff</t>
  </si>
  <si>
    <t>The Pearl of the Orient</t>
  </si>
  <si>
    <t>Buenos Aires</t>
  </si>
  <si>
    <t>Purple Boulevard</t>
  </si>
  <si>
    <t>Auckland</t>
  </si>
  <si>
    <t>Under Construction</t>
  </si>
  <si>
    <t>Downtown Rise</t>
  </si>
  <si>
    <t>Auckland Track</t>
  </si>
  <si>
    <t>Football &amp; Politics</t>
  </si>
  <si>
    <t>The City By The Bay</t>
  </si>
  <si>
    <t>Thousand Minarets</t>
  </si>
  <si>
    <t>Big Passions</t>
  </si>
  <si>
    <t>Shen City</t>
  </si>
  <si>
    <t>Tiber Stream</t>
  </si>
  <si>
    <t>Frozen Route</t>
  </si>
  <si>
    <t>The Path of the Wind</t>
  </si>
  <si>
    <t>Gold Rush</t>
  </si>
  <si>
    <t>Pier Pressure</t>
  </si>
  <si>
    <t>Harbor Run</t>
  </si>
  <si>
    <t>Players</t>
  </si>
  <si>
    <t>Lost</t>
  </si>
  <si>
    <t>Car Diversity</t>
  </si>
  <si>
    <t>599xx</t>
  </si>
  <si>
    <t>evo</t>
  </si>
  <si>
    <t>GT</t>
  </si>
  <si>
    <t>TVR</t>
  </si>
  <si>
    <t>Car</t>
  </si>
  <si>
    <t>Point loss</t>
  </si>
  <si>
    <t>Battista</t>
  </si>
  <si>
    <t>Paris</t>
  </si>
  <si>
    <t>Arc De Triomphe</t>
  </si>
  <si>
    <t>Metropolitain</t>
  </si>
  <si>
    <t>Mercedes</t>
  </si>
  <si>
    <t>Count</t>
  </si>
  <si>
    <t>Sacred Heart</t>
  </si>
  <si>
    <t>MC12</t>
  </si>
  <si>
    <t>Greenland</t>
  </si>
  <si>
    <t>Fire &amp; Ice</t>
  </si>
  <si>
    <t>Revuelto</t>
  </si>
  <si>
    <t>Bridges of Paris</t>
  </si>
  <si>
    <t>Long Run</t>
  </si>
  <si>
    <t>Zeppelin Race</t>
  </si>
  <si>
    <t>Cairo Tower Finish</t>
  </si>
  <si>
    <t>Rolling Motorway</t>
  </si>
  <si>
    <t>Vanda</t>
  </si>
  <si>
    <t>Whirlwind Curve</t>
  </si>
  <si>
    <t>Desert Run</t>
  </si>
  <si>
    <t>The Enchanted Island</t>
  </si>
  <si>
    <t>To the Docks</t>
  </si>
  <si>
    <t>XJR-9</t>
  </si>
  <si>
    <t>Sorpasso</t>
  </si>
  <si>
    <t>Venom F5</t>
  </si>
  <si>
    <t>CCXR</t>
  </si>
  <si>
    <t>Future Road</t>
  </si>
  <si>
    <t>Gemera</t>
  </si>
  <si>
    <t>LP</t>
  </si>
  <si>
    <t>F1LM</t>
  </si>
  <si>
    <t>Carrera GT</t>
  </si>
  <si>
    <t>GT3 rs</t>
  </si>
  <si>
    <t>Apollo IE</t>
  </si>
  <si>
    <t>H33</t>
  </si>
  <si>
    <t>Chiron</t>
  </si>
  <si>
    <t>Apollo N</t>
  </si>
  <si>
    <t>Aperta</t>
  </si>
  <si>
    <t>Aventador J</t>
  </si>
  <si>
    <t>Lykan</t>
  </si>
  <si>
    <t>Bentley GT3</t>
  </si>
  <si>
    <t>Jesko</t>
  </si>
  <si>
    <t>BC</t>
  </si>
  <si>
    <t>Imola</t>
  </si>
  <si>
    <t>Sian</t>
  </si>
  <si>
    <t>Taycan</t>
  </si>
  <si>
    <t>Valhalla</t>
  </si>
  <si>
    <t>004C</t>
  </si>
  <si>
    <t>Electric R</t>
  </si>
  <si>
    <t>Cars by Rev</t>
  </si>
  <si>
    <t xml:space="preserve">Reference Time </t>
  </si>
  <si>
    <t>From REV Club</t>
  </si>
  <si>
    <t>1:20.930</t>
  </si>
  <si>
    <t>1:20.168</t>
  </si>
  <si>
    <t>1:19.020</t>
  </si>
  <si>
    <t>1:02.372</t>
  </si>
  <si>
    <t>1:03.704</t>
  </si>
  <si>
    <t>1:07.455</t>
  </si>
  <si>
    <t>1:11.009</t>
  </si>
  <si>
    <t>59.553</t>
  </si>
  <si>
    <t>1:08.568</t>
  </si>
  <si>
    <t>1:16.009</t>
  </si>
  <si>
    <t>1:23.606</t>
  </si>
  <si>
    <t>37.893</t>
  </si>
  <si>
    <t>48.785</t>
  </si>
  <si>
    <t>1:15.462</t>
  </si>
  <si>
    <t>1:01.912</t>
  </si>
  <si>
    <t>1:15.378</t>
  </si>
  <si>
    <t>1:07.511</t>
  </si>
  <si>
    <t>39.447</t>
  </si>
  <si>
    <t>35.012</t>
  </si>
  <si>
    <t>33.163</t>
  </si>
  <si>
    <t>38.791</t>
  </si>
  <si>
    <t>54.845</t>
  </si>
  <si>
    <t>56.603</t>
  </si>
  <si>
    <t>1:08.695</t>
  </si>
  <si>
    <t>1:15.318</t>
  </si>
  <si>
    <t>47.628</t>
  </si>
  <si>
    <t>Concept one</t>
  </si>
  <si>
    <t>chiron</t>
  </si>
  <si>
    <t>F5</t>
  </si>
  <si>
    <t>29.829</t>
  </si>
  <si>
    <t>32.830</t>
  </si>
  <si>
    <t>41.436</t>
  </si>
  <si>
    <t>Nevera</t>
  </si>
  <si>
    <t>31.448</t>
  </si>
  <si>
    <t>45.126</t>
  </si>
  <si>
    <t>Countach LPI</t>
  </si>
  <si>
    <t>41.521</t>
  </si>
  <si>
    <t>59.589</t>
  </si>
  <si>
    <t>1:06.597</t>
  </si>
  <si>
    <t>1:07.139</t>
  </si>
  <si>
    <t>1:11.091</t>
  </si>
  <si>
    <t>21.877</t>
  </si>
  <si>
    <t>23.080</t>
  </si>
  <si>
    <t>Praga</t>
  </si>
  <si>
    <t>1:16.446</t>
  </si>
  <si>
    <t>Trofeo</t>
  </si>
  <si>
    <t>1:11.151</t>
  </si>
  <si>
    <t>1:14.740</t>
  </si>
  <si>
    <t>1:11.464</t>
  </si>
  <si>
    <t>1:09.001</t>
  </si>
  <si>
    <t>1:02.076</t>
  </si>
  <si>
    <t>1:02.285</t>
  </si>
  <si>
    <t>1:11.086</t>
  </si>
  <si>
    <t>56.057</t>
  </si>
  <si>
    <t>1:07.605</t>
  </si>
  <si>
    <t>1:13.912</t>
  </si>
  <si>
    <t>41.084</t>
  </si>
  <si>
    <t>1:10.564</t>
  </si>
  <si>
    <t>55.631</t>
  </si>
  <si>
    <t>1:04.120</t>
  </si>
  <si>
    <t>Evantra</t>
  </si>
  <si>
    <t>38.378</t>
  </si>
  <si>
    <t>36.067</t>
  </si>
  <si>
    <t>39.607</t>
  </si>
  <si>
    <t>32.713</t>
  </si>
  <si>
    <t>1:09.277</t>
  </si>
  <si>
    <t>1:15.547</t>
  </si>
  <si>
    <t>1:02.878</t>
  </si>
  <si>
    <t>1:14.011</t>
  </si>
  <si>
    <t>1:02.325</t>
  </si>
  <si>
    <t>1:07.470</t>
  </si>
  <si>
    <t>43.767</t>
  </si>
  <si>
    <t>1:00.547</t>
  </si>
  <si>
    <t>1:06.381</t>
  </si>
  <si>
    <t>1:07.157</t>
  </si>
  <si>
    <t>1:14.777</t>
  </si>
  <si>
    <t>Hairpin Sprint</t>
  </si>
  <si>
    <t>Bread and Circuses</t>
  </si>
  <si>
    <t>Time Travel</t>
  </si>
  <si>
    <t>To the Effel</t>
  </si>
  <si>
    <t>Streets of San Francisco</t>
  </si>
  <si>
    <t>Starting Grid</t>
  </si>
  <si>
    <t>CrossTown</t>
  </si>
  <si>
    <t>Hotel Road</t>
  </si>
  <si>
    <t>Top Run</t>
  </si>
  <si>
    <t>Parasol Run</t>
  </si>
  <si>
    <t>D/C/B/A/S</t>
  </si>
  <si>
    <t>D/C/B/S</t>
  </si>
  <si>
    <t>Car Selection</t>
  </si>
  <si>
    <r>
      <t xml:space="preserve">D/C/B/A </t>
    </r>
    <r>
      <rPr>
        <sz val="11"/>
        <color theme="9" tint="-0.249977111117893"/>
        <rFont val="Calibri"/>
        <family val="2"/>
      </rPr>
      <t>Porsche</t>
    </r>
  </si>
  <si>
    <r>
      <t xml:space="preserve">B/A         </t>
    </r>
    <r>
      <rPr>
        <sz val="11"/>
        <color theme="9" tint="-0.249977111117893"/>
        <rFont val="Calibri"/>
        <family val="2"/>
      </rPr>
      <t>Pagani</t>
    </r>
  </si>
  <si>
    <r>
      <t xml:space="preserve">D/A         </t>
    </r>
    <r>
      <rPr>
        <sz val="11"/>
        <color theme="9" tint="-0.249977111117893"/>
        <rFont val="Calibri"/>
        <family val="2"/>
      </rPr>
      <t>Peugeot</t>
    </r>
  </si>
  <si>
    <r>
      <t xml:space="preserve">D/B/A     </t>
    </r>
    <r>
      <rPr>
        <sz val="11"/>
        <color theme="9" tint="-0.249977111117893"/>
        <rFont val="Calibri"/>
        <family val="2"/>
      </rPr>
      <t>Nissan</t>
    </r>
  </si>
  <si>
    <r>
      <t xml:space="preserve">D/C/A     </t>
    </r>
    <r>
      <rPr>
        <sz val="11"/>
        <color theme="9" tint="-0.249977111117893"/>
        <rFont val="Calibri"/>
        <family val="2"/>
      </rPr>
      <t>Dodge</t>
    </r>
  </si>
  <si>
    <r>
      <t xml:space="preserve">C/B/A/S  </t>
    </r>
    <r>
      <rPr>
        <sz val="11"/>
        <color theme="9" tint="-0.249977111117893"/>
        <rFont val="Calibri"/>
        <family val="2"/>
      </rPr>
      <t>Aston Martin</t>
    </r>
  </si>
  <si>
    <r>
      <t xml:space="preserve">C/B/A/S  </t>
    </r>
    <r>
      <rPr>
        <sz val="11"/>
        <color theme="9" tint="-0.249977111117893"/>
        <rFont val="Calibri"/>
        <family val="2"/>
      </rPr>
      <t>Jaguar</t>
    </r>
  </si>
  <si>
    <r>
      <t xml:space="preserve">C/B/A/S  </t>
    </r>
    <r>
      <rPr>
        <sz val="11"/>
        <color theme="9" tint="-0.249977111117893"/>
        <rFont val="Calibri"/>
        <family val="2"/>
      </rPr>
      <t>McLaren</t>
    </r>
  </si>
  <si>
    <r>
      <t xml:space="preserve">A/S         </t>
    </r>
    <r>
      <rPr>
        <sz val="11"/>
        <color theme="9" tint="-0.249977111117893"/>
        <rFont val="Calibri"/>
        <family val="2"/>
      </rPr>
      <t>Lamborghini</t>
    </r>
  </si>
  <si>
    <r>
      <t xml:space="preserve">B/A/S     </t>
    </r>
    <r>
      <rPr>
        <sz val="11"/>
        <color theme="9" tint="-0.249977111117893"/>
        <rFont val="Calibri"/>
        <family val="2"/>
      </rPr>
      <t>Ferrari</t>
    </r>
  </si>
  <si>
    <r>
      <t xml:space="preserve">B/A         </t>
    </r>
    <r>
      <rPr>
        <sz val="11"/>
        <color theme="9" tint="-0.249977111117893"/>
        <rFont val="Calibri"/>
        <family val="2"/>
      </rPr>
      <t>McLaren</t>
    </r>
  </si>
  <si>
    <r>
      <t xml:space="preserve">D/C/B     </t>
    </r>
    <r>
      <rPr>
        <sz val="11"/>
        <color theme="9" tint="-0.249977111117893"/>
        <rFont val="Calibri"/>
        <family val="2"/>
      </rPr>
      <t>Lamborghini</t>
    </r>
  </si>
  <si>
    <r>
      <t xml:space="preserve">D/C/B     </t>
    </r>
    <r>
      <rPr>
        <sz val="11"/>
        <color theme="9" tint="-0.249977111117893"/>
        <rFont val="Calibri"/>
        <family val="2"/>
      </rPr>
      <t>Ford</t>
    </r>
  </si>
  <si>
    <r>
      <t xml:space="preserve">C/S          </t>
    </r>
    <r>
      <rPr>
        <sz val="11"/>
        <color theme="9" tint="-0.249977111117893"/>
        <rFont val="Calibri"/>
        <family val="2"/>
      </rPr>
      <t>Bugatti</t>
    </r>
  </si>
  <si>
    <t>Through the Center</t>
  </si>
  <si>
    <t>Icy Loop</t>
  </si>
  <si>
    <t>Straight &amp; Hairpins</t>
  </si>
  <si>
    <t>Dam Buster</t>
  </si>
  <si>
    <t>Transcontinental Race</t>
  </si>
  <si>
    <t>Volcano Run</t>
  </si>
  <si>
    <t>Limited to :</t>
  </si>
  <si>
    <t>Countach 25th - Trofeo - Miura - Diablo - Gallardo LP 560 - Astrion - 640 Roadster - Reventon</t>
  </si>
  <si>
    <t>Enzo - 488 Evo - 812 Superfast - Aperta - F8 - FXX K - SF90</t>
  </si>
  <si>
    <t>All Available Nissan Brand</t>
  </si>
  <si>
    <t>All Available Dodge Brand</t>
  </si>
  <si>
    <t>All Available Ford Brand</t>
  </si>
  <si>
    <t>All Available Porsche Brand</t>
  </si>
  <si>
    <t>All Available Peugeot Brand</t>
  </si>
  <si>
    <t>All Available Bugatti Brand</t>
  </si>
  <si>
    <t>All Available Aston Martin Brand</t>
  </si>
  <si>
    <r>
      <t xml:space="preserve">All Lamborghini in A/S Class but </t>
    </r>
    <r>
      <rPr>
        <sz val="11"/>
        <color rgb="FFFF0000"/>
        <rFont val="Calibri"/>
        <family val="2"/>
      </rPr>
      <t>SV Coupe</t>
    </r>
  </si>
  <si>
    <t>XE SV Project 8 - F-Type SVR - C-X75 - XJR-9 - XJ220S TWR</t>
  </si>
  <si>
    <t>GT - F1LM - Senna GTR - 570S Spider - 650S GT3 - Senna - Speedtail</t>
  </si>
  <si>
    <t>Elva - 765LT - 600LT Spider - P1</t>
  </si>
  <si>
    <t>All Available Pagani Brand</t>
  </si>
  <si>
    <t>Leaf - DS - Davici - Trezor - Tycan - Electric R - H2 Speed - Scalo - GTE - Apex - Evija - EP9 - Vanda - GT by Citroen - AT96 - Concept One - Raesr - Terzo - 1789 - Battista - 1MW - OWL - Nevera</t>
  </si>
  <si>
    <t>i8 - SR1 - Black S - Alfieri - Astrion - AF10 - Kepler - Berlinetta - TSR-S - Laferrari - P1 - 918 Spyder - Onyx - BC - FXX K - Valkyrie - Regera - Tushek - Jesko - Gemera</t>
  </si>
  <si>
    <t>Sakura Castle</t>
  </si>
  <si>
    <t xml:space="preserve">Emira - Praga - Nagari - Saleen S1 - XE SV Project 8 - Ares S1 - EB110  - McLaren GT - Mercedes Black - 911 GTS -Ford GT - Astrion -  Roma - Cien - 488 GTB - Kepler - GTE - F12tdf - 640 Roadster - 765LT </t>
  </si>
  <si>
    <t xml:space="preserve"> Apollo IE -One77 -SLR -Huracan Evo - Revuelto - Vulcan -Nismo -J50 -Viper -9x8 -570S -Aventador J -Onyx -Citroen - Akylone - Concept One - Spanno- Sorpasso - Naran - FFZero1 - Bolide</t>
  </si>
  <si>
    <r>
      <t xml:space="preserve">B/A         </t>
    </r>
    <r>
      <rPr>
        <sz val="11"/>
        <color theme="9" tint="-0.249977111117893"/>
        <rFont val="Calibri"/>
        <family val="2"/>
      </rPr>
      <t>Lamborghini</t>
    </r>
  </si>
  <si>
    <t>Akylon</t>
  </si>
  <si>
    <t>Concept One</t>
  </si>
  <si>
    <t>LVN</t>
  </si>
  <si>
    <t>Huayra R</t>
  </si>
  <si>
    <t>Reventon Roadster  - Essenza SCV12  - Huracan Evo - Sesto Elemento - Aventador SV Coupe - Aventador SVJ Roadster - Aventador J</t>
  </si>
  <si>
    <t>X-Bow - Evora - Rezvani - V12 - Dokervoort - Viper ACR - H2 Speed - 2017 NSX - NSX GT3 Evo - DB11 - F-Type SVR - W70 - 003S - Grand Sport - Drakuma - Settimo</t>
  </si>
  <si>
    <r>
      <t xml:space="preserve">A             </t>
    </r>
    <r>
      <rPr>
        <sz val="11"/>
        <color rgb="FFFF0000"/>
        <rFont val="Calibri"/>
        <family val="2"/>
      </rPr>
      <t>Lamborghini</t>
    </r>
  </si>
  <si>
    <t>A             Ferrari</t>
  </si>
  <si>
    <t>F8 Tribiuto</t>
  </si>
  <si>
    <t>S             Bugatti</t>
  </si>
  <si>
    <t>Centodieci</t>
  </si>
  <si>
    <r>
      <rPr>
        <b/>
        <sz val="11"/>
        <color rgb="FFFF0000"/>
        <rFont val="Calibri"/>
        <family val="2"/>
      </rPr>
      <t>S</t>
    </r>
    <r>
      <rPr>
        <sz val="11"/>
        <color rgb="FFFF0000"/>
        <rFont val="Calibri"/>
        <family val="2"/>
      </rPr>
      <t xml:space="preserve">             Bugatti</t>
    </r>
  </si>
  <si>
    <r>
      <rPr>
        <b/>
        <sz val="11"/>
        <color rgb="FFFF0000"/>
        <rFont val="Calibri"/>
        <family val="2"/>
      </rPr>
      <t>S</t>
    </r>
    <r>
      <rPr>
        <sz val="11"/>
        <color rgb="FFFF0000"/>
        <rFont val="Calibri"/>
        <family val="2"/>
      </rPr>
      <t xml:space="preserve">             Koenigsegg</t>
    </r>
  </si>
  <si>
    <r>
      <t xml:space="preserve">S              </t>
    </r>
    <r>
      <rPr>
        <sz val="11"/>
        <color theme="9" tint="-0.249977111117893"/>
        <rFont val="Calibri"/>
        <family val="2"/>
      </rPr>
      <t>Koenigsegg</t>
    </r>
  </si>
  <si>
    <t>A             Genty</t>
  </si>
  <si>
    <t>B             Volkswagen</t>
  </si>
  <si>
    <t>W12 Coupe</t>
  </si>
  <si>
    <t>A             Rimac</t>
  </si>
  <si>
    <t>B             Pagani</t>
  </si>
  <si>
    <t>A             Lamborghini</t>
  </si>
  <si>
    <t>A             Techrules</t>
  </si>
  <si>
    <t>AT96</t>
  </si>
  <si>
    <t>A             Pagani</t>
  </si>
  <si>
    <t>B             Lamborghini</t>
  </si>
  <si>
    <t>Bolide</t>
  </si>
  <si>
    <t>S             Aspark</t>
  </si>
  <si>
    <t>Owl</t>
  </si>
  <si>
    <t>S             Rimac</t>
  </si>
  <si>
    <t>S             Koenigsegg</t>
  </si>
  <si>
    <t>Agera RS</t>
  </si>
  <si>
    <t>S             SSC</t>
  </si>
  <si>
    <t>Tuatara</t>
  </si>
  <si>
    <t>Divo</t>
  </si>
  <si>
    <t>S             Hennessey</t>
  </si>
  <si>
    <r>
      <t xml:space="preserve">All </t>
    </r>
    <r>
      <rPr>
        <b/>
        <sz val="11"/>
        <color rgb="FFFF0000"/>
        <rFont val="Calibri"/>
        <family val="2"/>
      </rPr>
      <t>A</t>
    </r>
    <r>
      <rPr>
        <sz val="11"/>
        <color rgb="FFFF0000"/>
        <rFont val="Calibri"/>
        <family val="2"/>
      </rPr>
      <t xml:space="preserve"> Class</t>
    </r>
  </si>
  <si>
    <r>
      <t>All</t>
    </r>
    <r>
      <rPr>
        <b/>
        <sz val="11"/>
        <color rgb="FFFF0000"/>
        <rFont val="Calibri"/>
        <family val="2"/>
      </rPr>
      <t xml:space="preserve"> A</t>
    </r>
    <r>
      <rPr>
        <sz val="11"/>
        <color rgb="FFFF0000"/>
        <rFont val="Calibri"/>
        <family val="2"/>
      </rPr>
      <t xml:space="preserve"> Class</t>
    </r>
  </si>
  <si>
    <r>
      <t xml:space="preserve">S   </t>
    </r>
    <r>
      <rPr>
        <sz val="11"/>
        <color theme="9" tint="-0.249977111117893"/>
        <rFont val="Calibri"/>
        <family val="2"/>
      </rPr>
      <t>Koenigsegg</t>
    </r>
  </si>
  <si>
    <t>Regera - Jesko - Agera RS - CCXR - Gemera</t>
  </si>
  <si>
    <t xml:space="preserve">Car </t>
  </si>
  <si>
    <t>Selection</t>
  </si>
  <si>
    <t xml:space="preserve"> Info</t>
  </si>
  <si>
    <t>Gold Hills</t>
  </si>
  <si>
    <t>Back Kitchen</t>
  </si>
  <si>
    <t>Sub Urbs</t>
  </si>
  <si>
    <t>High Village</t>
  </si>
  <si>
    <t>The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</si>
</sst>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  <font>
      <b/>
      <sz val="9"/>
      <color rgb="FF00B0F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9" tint="-0.249977111117893"/>
      <name val="Calibri"/>
      <family val="2"/>
    </font>
    <font>
      <sz val="11"/>
      <color theme="9" tint="-0.249977111117893"/>
      <name val="Calibri"/>
      <family val="2"/>
      <charset val="1"/>
    </font>
    <font>
      <sz val="9"/>
      <color theme="9" tint="-0.249977111117893"/>
      <name val="Calibri"/>
      <family val="2"/>
      <charset val="1"/>
    </font>
    <font>
      <sz val="10"/>
      <color theme="9" tint="-0.249977111117893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theme="0"/>
      <name val="Calibri"/>
      <family val="2"/>
    </font>
    <font>
      <sz val="9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262626"/>
        <bgColor rgb="FF3B3838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3B3838"/>
      </patternFill>
    </fill>
    <fill>
      <patternFill patternType="solid">
        <fgColor theme="1" tint="0.14999847407452621"/>
        <bgColor rgb="FF262626"/>
      </patternFill>
    </fill>
    <fill>
      <patternFill patternType="solid">
        <fgColor theme="3" tint="-0.249977111117893"/>
        <bgColor rgb="FF262626"/>
      </patternFill>
    </fill>
    <fill>
      <patternFill patternType="solid">
        <fgColor theme="3" tint="-0.249977111117893"/>
        <bgColor rgb="FF3B3838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rgb="FF3B3838"/>
      </patternFill>
    </fill>
    <fill>
      <patternFill patternType="solid">
        <fgColor rgb="FF0070C0"/>
        <bgColor rgb="FF3B3838"/>
      </patternFill>
    </fill>
    <fill>
      <patternFill patternType="solid">
        <fgColor theme="1" tint="4.9989318521683403E-2"/>
        <bgColor rgb="FF3B3838"/>
      </patternFill>
    </fill>
    <fill>
      <patternFill patternType="solid">
        <fgColor rgb="FFFF0000"/>
        <bgColor rgb="FF3B3838"/>
      </patternFill>
    </fill>
    <fill>
      <patternFill patternType="solid">
        <fgColor rgb="FF7030A0"/>
        <bgColor rgb="FF3B3838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2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49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/>
    <xf numFmtId="49" fontId="1" fillId="4" borderId="0" xfId="0" applyNumberFormat="1" applyFont="1" applyFill="1" applyAlignment="1">
      <alignment horizontal="center" vertical="center"/>
    </xf>
    <xf numFmtId="0" fontId="3" fillId="3" borderId="0" xfId="0" applyFont="1" applyFill="1"/>
    <xf numFmtId="1" fontId="1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/>
    <xf numFmtId="1" fontId="0" fillId="3" borderId="0" xfId="0" applyNumberFormat="1" applyFill="1"/>
    <xf numFmtId="1" fontId="0" fillId="0" borderId="0" xfId="0" applyNumberFormat="1"/>
    <xf numFmtId="49" fontId="2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49" fontId="1" fillId="4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49" fontId="11" fillId="2" borderId="0" xfId="0" applyNumberFormat="1" applyFont="1" applyFill="1" applyAlignment="1">
      <alignment vertical="center"/>
    </xf>
    <xf numFmtId="0" fontId="4" fillId="7" borderId="8" xfId="0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/>
    </xf>
    <xf numFmtId="49" fontId="1" fillId="4" borderId="6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4" fillId="4" borderId="0" xfId="0" applyFont="1" applyFill="1" applyAlignment="1">
      <alignment horizontal="left" vertical="center"/>
    </xf>
    <xf numFmtId="49" fontId="5" fillId="4" borderId="0" xfId="0" applyNumberFormat="1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49" fontId="3" fillId="3" borderId="1" xfId="0" applyNumberFormat="1" applyFont="1" applyFill="1" applyBorder="1"/>
    <xf numFmtId="49" fontId="1" fillId="4" borderId="7" xfId="0" applyNumberFormat="1" applyFont="1" applyFill="1" applyBorder="1" applyAlignment="1">
      <alignment vertical="center"/>
    </xf>
    <xf numFmtId="49" fontId="1" fillId="4" borderId="8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8" xfId="0" applyNumberFormat="1" applyFont="1" applyFill="1" applyBorder="1" applyAlignment="1">
      <alignment vertical="center"/>
    </xf>
    <xf numFmtId="49" fontId="2" fillId="4" borderId="6" xfId="0" applyNumberFormat="1" applyFont="1" applyFill="1" applyBorder="1" applyAlignment="1">
      <alignment vertical="center"/>
    </xf>
    <xf numFmtId="49" fontId="11" fillId="4" borderId="7" xfId="0" applyNumberFormat="1" applyFont="1" applyFill="1" applyBorder="1" applyAlignment="1">
      <alignment vertical="center"/>
    </xf>
    <xf numFmtId="49" fontId="11" fillId="4" borderId="8" xfId="0" applyNumberFormat="1" applyFont="1" applyFill="1" applyBorder="1" applyAlignment="1">
      <alignment vertical="center"/>
    </xf>
    <xf numFmtId="49" fontId="11" fillId="4" borderId="6" xfId="0" applyNumberFormat="1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/>
    </xf>
    <xf numFmtId="49" fontId="14" fillId="4" borderId="7" xfId="0" applyNumberFormat="1" applyFont="1" applyFill="1" applyBorder="1" applyAlignment="1">
      <alignment vertical="center"/>
    </xf>
    <xf numFmtId="49" fontId="14" fillId="4" borderId="8" xfId="0" applyNumberFormat="1" applyFont="1" applyFill="1" applyBorder="1" applyAlignment="1">
      <alignment vertical="center"/>
    </xf>
    <xf numFmtId="49" fontId="14" fillId="4" borderId="6" xfId="0" applyNumberFormat="1" applyFont="1" applyFill="1" applyBorder="1" applyAlignment="1">
      <alignment vertical="center"/>
    </xf>
    <xf numFmtId="49" fontId="13" fillId="5" borderId="7" xfId="0" applyNumberFormat="1" applyFont="1" applyFill="1" applyBorder="1" applyAlignment="1">
      <alignment vertical="center"/>
    </xf>
    <xf numFmtId="49" fontId="13" fillId="5" borderId="8" xfId="0" applyNumberFormat="1" applyFont="1" applyFill="1" applyBorder="1" applyAlignment="1">
      <alignment vertical="center"/>
    </xf>
    <xf numFmtId="49" fontId="13" fillId="5" borderId="6" xfId="0" applyNumberFormat="1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49" fontId="14" fillId="5" borderId="9" xfId="0" applyNumberFormat="1" applyFont="1" applyFill="1" applyBorder="1" applyAlignment="1">
      <alignment vertical="center"/>
    </xf>
    <xf numFmtId="49" fontId="14" fillId="5" borderId="10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49" fontId="14" fillId="5" borderId="11" xfId="0" applyNumberFormat="1" applyFont="1" applyFill="1" applyBorder="1" applyAlignment="1">
      <alignment vertical="center"/>
    </xf>
    <xf numFmtId="49" fontId="14" fillId="5" borderId="12" xfId="0" applyNumberFormat="1" applyFont="1" applyFill="1" applyBorder="1" applyAlignment="1">
      <alignment vertical="center"/>
    </xf>
    <xf numFmtId="49" fontId="1" fillId="5" borderId="7" xfId="0" applyNumberFormat="1" applyFont="1" applyFill="1" applyBorder="1" applyAlignment="1">
      <alignment vertical="center"/>
    </xf>
    <xf numFmtId="49" fontId="1" fillId="5" borderId="8" xfId="0" applyNumberFormat="1" applyFont="1" applyFill="1" applyBorder="1" applyAlignment="1">
      <alignment vertical="center"/>
    </xf>
    <xf numFmtId="49" fontId="1" fillId="5" borderId="6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49" fontId="14" fillId="5" borderId="11" xfId="0" applyNumberFormat="1" applyFont="1" applyFill="1" applyBorder="1" applyAlignment="1">
      <alignment horizontal="left" vertical="center"/>
    </xf>
    <xf numFmtId="49" fontId="14" fillId="5" borderId="12" xfId="0" applyNumberFormat="1" applyFont="1" applyFill="1" applyBorder="1" applyAlignment="1">
      <alignment horizontal="left" vertical="center"/>
    </xf>
    <xf numFmtId="49" fontId="13" fillId="5" borderId="7" xfId="0" applyNumberFormat="1" applyFont="1" applyFill="1" applyBorder="1" applyAlignment="1">
      <alignment horizontal="left" vertical="center"/>
    </xf>
    <xf numFmtId="49" fontId="13" fillId="5" borderId="8" xfId="0" applyNumberFormat="1" applyFont="1" applyFill="1" applyBorder="1" applyAlignment="1">
      <alignment horizontal="left" vertical="center"/>
    </xf>
    <xf numFmtId="49" fontId="13" fillId="5" borderId="6" xfId="0" applyNumberFormat="1" applyFont="1" applyFill="1" applyBorder="1" applyAlignment="1">
      <alignment horizontal="left" vertical="center"/>
    </xf>
    <xf numFmtId="49" fontId="14" fillId="5" borderId="9" xfId="0" applyNumberFormat="1" applyFont="1" applyFill="1" applyBorder="1" applyAlignment="1">
      <alignment horizontal="left" vertical="center"/>
    </xf>
    <xf numFmtId="49" fontId="14" fillId="5" borderId="10" xfId="0" applyNumberFormat="1" applyFont="1" applyFill="1" applyBorder="1" applyAlignment="1">
      <alignment horizontal="left" vertical="center"/>
    </xf>
    <xf numFmtId="49" fontId="14" fillId="4" borderId="7" xfId="0" applyNumberFormat="1" applyFont="1" applyFill="1" applyBorder="1" applyAlignment="1">
      <alignment horizontal="left" vertical="center"/>
    </xf>
    <xf numFmtId="49" fontId="14" fillId="4" borderId="8" xfId="0" applyNumberFormat="1" applyFont="1" applyFill="1" applyBorder="1" applyAlignment="1">
      <alignment horizontal="left" vertical="center"/>
    </xf>
    <xf numFmtId="49" fontId="14" fillId="4" borderId="6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49" fontId="4" fillId="13" borderId="2" xfId="0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49" fontId="8" fillId="2" borderId="11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vertical="center"/>
    </xf>
    <xf numFmtId="49" fontId="1" fillId="4" borderId="11" xfId="0" applyNumberFormat="1" applyFont="1" applyFill="1" applyBorder="1" applyAlignment="1">
      <alignment horizontal="left" vertical="center"/>
    </xf>
    <xf numFmtId="49" fontId="1" fillId="4" borderId="12" xfId="0" applyNumberFormat="1" applyFont="1" applyFill="1" applyBorder="1" applyAlignment="1">
      <alignment horizontal="left" vertical="center"/>
    </xf>
    <xf numFmtId="49" fontId="1" fillId="4" borderId="14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49" fontId="14" fillId="4" borderId="1" xfId="0" applyNumberFormat="1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/>
    </xf>
    <xf numFmtId="49" fontId="14" fillId="5" borderId="1" xfId="0" applyNumberFormat="1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49" fontId="1" fillId="4" borderId="7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/>
    </xf>
    <xf numFmtId="49" fontId="1" fillId="4" borderId="6" xfId="0" applyNumberFormat="1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2" fillId="4" borderId="7" xfId="0" applyNumberFormat="1" applyFont="1" applyFill="1" applyBorder="1" applyAlignment="1">
      <alignment horizontal="left" vertical="center"/>
    </xf>
    <xf numFmtId="49" fontId="2" fillId="4" borderId="8" xfId="0" applyNumberFormat="1" applyFont="1" applyFill="1" applyBorder="1" applyAlignment="1">
      <alignment horizontal="left" vertical="center"/>
    </xf>
    <xf numFmtId="49" fontId="2" fillId="4" borderId="6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left" vertical="center"/>
    </xf>
    <xf numFmtId="49" fontId="1" fillId="5" borderId="10" xfId="0" applyNumberFormat="1" applyFont="1" applyFill="1" applyBorder="1" applyAlignment="1">
      <alignment horizontal="left" vertical="center"/>
    </xf>
    <xf numFmtId="49" fontId="1" fillId="5" borderId="13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14" fillId="5" borderId="0" xfId="0" applyNumberFormat="1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13" fillId="5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262626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Area</c:v>
                </c:pt>
              </c:strCache>
            </c:strRef>
          </c:tx>
          <c:invertIfNegative val="0"/>
          <c:val>
            <c:numRef>
              <c:f>Sheet1!$A$2:$A$124</c:f>
              <c:numCache>
                <c:formatCode>General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4C05-B2EE-1681C3CC10B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Street</c:v>
                </c:pt>
              </c:strCache>
            </c:strRef>
          </c:tx>
          <c:invertIfNegative val="0"/>
          <c:val>
            <c:numRef>
              <c:f>Sheet1!$B$2:$B$124</c:f>
              <c:numCache>
                <c:formatCode>General</c:formatCode>
                <c:ptCount val="12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24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D-4C05-B2EE-1681C3CC10B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Map</c:v>
                </c:pt>
              </c:strCache>
            </c:strRef>
          </c:tx>
          <c:invertIfNegative val="0"/>
          <c:val>
            <c:numRef>
              <c:f>Sheet1!$C$2:$C$124</c:f>
              <c:numCache>
                <c:formatCode>General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D-4C05-B2EE-1681C3CC10B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Track</c:v>
                </c:pt>
              </c:strCache>
            </c:strRef>
          </c:tx>
          <c:invertIfNegative val="0"/>
          <c:val>
            <c:numRef>
              <c:f>Sheet1!$D$2:$D$124</c:f>
              <c:numCache>
                <c:formatCode>General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D-4C05-B2EE-1681C3CC10B6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D-4C05-B2EE-1681C3CC10B6}"/>
            </c:ext>
          </c:extLst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Car Selection</c:v>
                </c:pt>
              </c:strCache>
            </c:strRef>
          </c:tx>
          <c:invertIfNegative val="0"/>
          <c:val>
            <c:numRef>
              <c:f>Sheet1!$E$2:$E$124</c:f>
              <c:numCache>
                <c:formatCode>General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BD-4C05-B2EE-1681C3CC10B6}"/>
            </c:ext>
          </c:extLst>
        </c:ser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D-4C05-B2EE-1681C3CC10B6}"/>
            </c:ext>
          </c:extLst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BD-4C05-B2EE-1681C3CC10B6}"/>
            </c:ext>
          </c:extLst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D-4C05-B2EE-1681C3CC10B6}"/>
            </c:ext>
          </c:extLst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BD-4C05-B2EE-1681C3CC10B6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D-4C05-B2EE-1681C3CC10B6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BD-4C05-B2EE-1681C3CC10B6}"/>
            </c:ext>
          </c:extLst>
        </c:ser>
        <c:ser>
          <c:idx val="12"/>
          <c:order val="12"/>
          <c:tx>
            <c:strRef>
              <c:f>Sheet1!$G$1</c:f>
              <c:strCache>
                <c:ptCount val="1"/>
                <c:pt idx="0">
                  <c:v>Player</c:v>
                </c:pt>
              </c:strCache>
            </c:strRef>
          </c:tx>
          <c:invertIfNegative val="0"/>
          <c:val>
            <c:numRef>
              <c:f>Sheet1!$G$2:$G$124</c:f>
              <c:numCache>
                <c:formatCode>@</c:formatCode>
                <c:ptCount val="123"/>
              </c:numCache>
            </c:numRef>
          </c:val>
          <c:extLst>
            <c:ext xmlns:c16="http://schemas.microsoft.com/office/drawing/2014/chart" uri="{C3380CC4-5D6E-409C-BE32-E72D297353CC}">
              <c16:uniqueId val="{0000000C-4FBD-4C05-B2EE-1681C3CC10B6}"/>
            </c:ext>
          </c:extLst>
        </c:ser>
        <c:ser>
          <c:idx val="13"/>
          <c:order val="13"/>
          <c:tx>
            <c:strRef>
              <c:f>Sheet1!$H$1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val>
            <c:numRef>
              <c:f>Sheet1!$H$2:$H$124</c:f>
              <c:numCache>
                <c:formatCode>@</c:formatCode>
                <c:ptCount val="123"/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BD-4C05-B2EE-1681C3CC10B6}"/>
            </c:ext>
          </c:extLst>
        </c:ser>
        <c:ser>
          <c:idx val="14"/>
          <c:order val="14"/>
          <c:tx>
            <c:strRef>
              <c:f>Sheet1!$I$1</c:f>
              <c:strCache>
                <c:ptCount val="1"/>
                <c:pt idx="0">
                  <c:v>Point</c:v>
                </c:pt>
              </c:strCache>
            </c:strRef>
          </c:tx>
          <c:invertIfNegative val="0"/>
          <c:val>
            <c:numRef>
              <c:f>Sheet1!$I$2:$I$124</c:f>
              <c:numCache>
                <c:formatCode>0</c:formatCode>
                <c:ptCount val="123"/>
                <c:pt idx="9">
                  <c:v>459</c:v>
                </c:pt>
                <c:pt idx="10">
                  <c:v>459</c:v>
                </c:pt>
                <c:pt idx="15">
                  <c:v>459</c:v>
                </c:pt>
                <c:pt idx="16">
                  <c:v>459</c:v>
                </c:pt>
                <c:pt idx="33">
                  <c:v>276</c:v>
                </c:pt>
                <c:pt idx="34">
                  <c:v>459</c:v>
                </c:pt>
                <c:pt idx="39">
                  <c:v>459</c:v>
                </c:pt>
                <c:pt idx="40">
                  <c:v>459</c:v>
                </c:pt>
                <c:pt idx="57">
                  <c:v>459</c:v>
                </c:pt>
                <c:pt idx="58">
                  <c:v>459</c:v>
                </c:pt>
                <c:pt idx="63">
                  <c:v>459</c:v>
                </c:pt>
                <c:pt idx="64">
                  <c:v>459</c:v>
                </c:pt>
                <c:pt idx="81">
                  <c:v>459</c:v>
                </c:pt>
                <c:pt idx="82">
                  <c:v>459</c:v>
                </c:pt>
                <c:pt idx="87">
                  <c:v>459</c:v>
                </c:pt>
                <c:pt idx="88">
                  <c:v>459</c:v>
                </c:pt>
                <c:pt idx="105">
                  <c:v>459</c:v>
                </c:pt>
                <c:pt idx="106">
                  <c:v>459</c:v>
                </c:pt>
                <c:pt idx="111">
                  <c:v>459</c:v>
                </c:pt>
                <c:pt idx="112">
                  <c:v>459</c:v>
                </c:pt>
                <c:pt idx="121">
                  <c:v>686</c:v>
                </c:pt>
                <c:pt idx="122">
                  <c:v>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BD-4C05-B2EE-1681C3CC10B6}"/>
            </c:ext>
          </c:extLst>
        </c:ser>
        <c:ser>
          <c:idx val="15"/>
          <c:order val="15"/>
          <c:tx>
            <c:strRef>
              <c:f>Sheet1!$J$1</c:f>
              <c:strCache>
                <c:ptCount val="1"/>
                <c:pt idx="0">
                  <c:v>Street</c:v>
                </c:pt>
              </c:strCache>
            </c:strRef>
          </c:tx>
          <c:invertIfNegative val="0"/>
          <c:val>
            <c:numRef>
              <c:f>Sheet1!$J$2:$J$124</c:f>
              <c:numCache>
                <c:formatCode>General</c:formatCode>
                <c:ptCount val="12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24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BD-4C05-B2EE-1681C3CC10B6}"/>
            </c:ext>
          </c:extLst>
        </c:ser>
        <c:ser>
          <c:idx val="16"/>
          <c:order val="16"/>
          <c:tx>
            <c:strRef>
              <c:f>Sheet1!$K$1</c:f>
              <c:strCache>
                <c:ptCount val="1"/>
                <c:pt idx="0">
                  <c:v>Point</c:v>
                </c:pt>
              </c:strCache>
            </c:strRef>
          </c:tx>
          <c:invertIfNegative val="0"/>
          <c:val>
            <c:numRef>
              <c:f>Sheet1!$K$2:$K$124</c:f>
              <c:numCache>
                <c:formatCode>General</c:formatCode>
                <c:ptCount val="123"/>
                <c:pt idx="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BD-4C05-B2EE-1681C3CC10B6}"/>
            </c:ext>
          </c:extLst>
        </c:ser>
        <c:ser>
          <c:idx val="17"/>
          <c:order val="17"/>
          <c:tx>
            <c:strRef>
              <c:f>Sheet1!$L$1</c:f>
              <c:strCache>
                <c:ptCount val="1"/>
                <c:pt idx="0">
                  <c:v>Players</c:v>
                </c:pt>
              </c:strCache>
            </c:strRef>
          </c:tx>
          <c:invertIfNegative val="0"/>
          <c:val>
            <c:numRef>
              <c:f>Sheet1!$L$2:$L$124</c:f>
              <c:numCache>
                <c:formatCode>@</c:formatCode>
                <c:ptCount val="123"/>
                <c:pt idx="1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FBD-4C05-B2EE-1681C3CC10B6}"/>
            </c:ext>
          </c:extLst>
        </c:ser>
        <c:ser>
          <c:idx val="18"/>
          <c:order val="18"/>
          <c:tx>
            <c:strRef>
              <c:f>Sheet1!$N$1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val>
            <c:numRef>
              <c:f>Sheet1!$N$2:$N$124</c:f>
              <c:numCache>
                <c:formatCode>General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FBD-4C05-B2EE-1681C3CC10B6}"/>
            </c:ext>
          </c:extLst>
        </c:ser>
        <c:ser>
          <c:idx val="19"/>
          <c:order val="1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FBD-4C05-B2EE-1681C3CC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77920"/>
        <c:axId val="172391168"/>
      </c:barChart>
      <c:catAx>
        <c:axId val="2233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91168"/>
        <c:crosses val="autoZero"/>
        <c:auto val="1"/>
        <c:lblAlgn val="ctr"/>
        <c:lblOffset val="100"/>
        <c:noMultiLvlLbl val="0"/>
      </c:catAx>
      <c:valAx>
        <c:axId val="172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44"/>
  <sheetViews>
    <sheetView tabSelected="1" topLeftCell="A76" zoomScale="115" zoomScaleNormal="115" workbookViewId="0">
      <selection activeCell="A98" sqref="A98"/>
    </sheetView>
  </sheetViews>
  <sheetFormatPr baseColWidth="10" defaultColWidth="8.6640625" defaultRowHeight="15" x14ac:dyDescent="0.2"/>
  <cols>
    <col min="1" max="1" width="12.1640625" bestFit="1" customWidth="1"/>
    <col min="2" max="2" width="4.83203125" customWidth="1"/>
    <col min="3" max="3" width="13.83203125" bestFit="1" customWidth="1"/>
    <col min="4" max="4" width="20.5" customWidth="1"/>
    <col min="5" max="5" width="20.83203125" customWidth="1"/>
    <col min="6" max="6" width="12.83203125" style="32" customWidth="1"/>
    <col min="7" max="7" width="12.33203125" style="32" bestFit="1" customWidth="1"/>
    <col min="8" max="8" width="10.1640625" style="32" customWidth="1"/>
    <col min="9" max="9" width="6.83203125" style="53" customWidth="1"/>
    <col min="10" max="10" width="4.83203125" style="10" customWidth="1"/>
    <col min="11" max="11" width="6.1640625" customWidth="1"/>
    <col min="12" max="12" width="11.6640625" customWidth="1"/>
    <col min="13" max="14" width="5.5" customWidth="1"/>
    <col min="15" max="15" width="4.83203125" hidden="1" customWidth="1"/>
    <col min="16" max="16" width="11.83203125" hidden="1" customWidth="1"/>
    <col min="17" max="17" width="26" style="32" hidden="1" customWidth="1"/>
    <col min="18" max="18" width="9.83203125" customWidth="1"/>
    <col min="19" max="19" width="20.6640625" bestFit="1" customWidth="1"/>
    <col min="20" max="20" width="10.5" customWidth="1"/>
    <col min="21" max="21" width="8.6640625" customWidth="1"/>
    <col min="22" max="22" width="8.5" customWidth="1"/>
    <col min="23" max="23" width="8.6640625" style="32"/>
    <col min="31" max="31" width="28.6640625" customWidth="1"/>
  </cols>
  <sheetData>
    <row r="1" spans="1:31" x14ac:dyDescent="0.2">
      <c r="A1" s="218" t="s">
        <v>0</v>
      </c>
      <c r="B1" s="220" t="s">
        <v>1</v>
      </c>
      <c r="C1" s="218" t="s">
        <v>2</v>
      </c>
      <c r="D1" s="218" t="s">
        <v>3</v>
      </c>
      <c r="E1" s="218" t="s">
        <v>199</v>
      </c>
      <c r="F1" s="223" t="s">
        <v>59</v>
      </c>
      <c r="G1" s="223" t="s">
        <v>4</v>
      </c>
      <c r="H1" s="223" t="s">
        <v>5</v>
      </c>
      <c r="I1" s="225" t="s">
        <v>6</v>
      </c>
      <c r="J1" s="222" t="s">
        <v>1</v>
      </c>
      <c r="K1" s="70" t="s">
        <v>6</v>
      </c>
      <c r="L1" s="218" t="s">
        <v>52</v>
      </c>
      <c r="M1" s="229" t="s">
        <v>66</v>
      </c>
      <c r="N1" s="229" t="s">
        <v>66</v>
      </c>
      <c r="O1" s="222" t="s">
        <v>1</v>
      </c>
      <c r="P1" s="218" t="s">
        <v>108</v>
      </c>
      <c r="Q1" s="71" t="s">
        <v>109</v>
      </c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</row>
    <row r="2" spans="1:31" ht="15.75" customHeight="1" x14ac:dyDescent="0.2">
      <c r="A2" s="219"/>
      <c r="B2" s="221"/>
      <c r="C2" s="219"/>
      <c r="D2" s="219"/>
      <c r="E2" s="219"/>
      <c r="F2" s="224"/>
      <c r="G2" s="224"/>
      <c r="H2" s="224"/>
      <c r="I2" s="226"/>
      <c r="J2" s="222"/>
      <c r="K2" s="72" t="s">
        <v>53</v>
      </c>
      <c r="L2" s="219"/>
      <c r="M2" s="229"/>
      <c r="N2" s="229"/>
      <c r="O2" s="222"/>
      <c r="P2" s="219"/>
      <c r="Q2" s="173" t="s">
        <v>110</v>
      </c>
      <c r="R2" s="197"/>
      <c r="S2" s="69" t="s">
        <v>211</v>
      </c>
      <c r="T2" s="80" t="s">
        <v>220</v>
      </c>
      <c r="U2" s="199" t="s">
        <v>221</v>
      </c>
      <c r="V2" s="199"/>
      <c r="W2" s="199"/>
      <c r="X2" s="199"/>
      <c r="Y2" s="199"/>
      <c r="Z2" s="199"/>
      <c r="AA2" s="199"/>
      <c r="AB2" s="199"/>
      <c r="AC2" s="199"/>
      <c r="AD2" s="199"/>
      <c r="AE2" s="199"/>
    </row>
    <row r="3" spans="1:31" x14ac:dyDescent="0.2">
      <c r="A3" s="5" t="s">
        <v>282</v>
      </c>
      <c r="B3" s="5">
        <v>1</v>
      </c>
      <c r="C3" s="1" t="s">
        <v>21</v>
      </c>
      <c r="D3" s="17" t="s">
        <v>187</v>
      </c>
      <c r="E3" s="69" t="s">
        <v>211</v>
      </c>
      <c r="F3" s="30"/>
      <c r="G3" s="2"/>
      <c r="H3" s="2"/>
      <c r="I3" s="43"/>
      <c r="J3" s="5">
        <v>1</v>
      </c>
      <c r="K3" s="6"/>
      <c r="L3" s="2"/>
      <c r="M3" s="85">
        <v>0</v>
      </c>
      <c r="N3" s="26">
        <f>COUNTIF(G3:G122, "ADAM")</f>
        <v>0</v>
      </c>
      <c r="O3" s="5">
        <v>1</v>
      </c>
      <c r="P3" s="30" t="s">
        <v>58</v>
      </c>
      <c r="Q3" s="170" t="s">
        <v>111</v>
      </c>
      <c r="R3" s="197"/>
      <c r="S3" s="74" t="s">
        <v>203</v>
      </c>
      <c r="T3" s="137" t="s">
        <v>223</v>
      </c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</row>
    <row r="4" spans="1:31" x14ac:dyDescent="0.2">
      <c r="A4" s="5" t="s">
        <v>282</v>
      </c>
      <c r="B4" s="5">
        <v>2</v>
      </c>
      <c r="C4" s="1" t="s">
        <v>8</v>
      </c>
      <c r="D4" s="17" t="s">
        <v>188</v>
      </c>
      <c r="E4" s="69" t="s">
        <v>210</v>
      </c>
      <c r="F4" s="30"/>
      <c r="G4" s="2"/>
      <c r="H4" s="30"/>
      <c r="I4" s="43"/>
      <c r="J4" s="5">
        <v>2</v>
      </c>
      <c r="K4" s="5"/>
      <c r="L4" s="2"/>
      <c r="M4" s="86">
        <v>0</v>
      </c>
      <c r="N4" s="27">
        <f>COUNTIF(G3:G122, "AsphaltGirl")</f>
        <v>0</v>
      </c>
      <c r="O4" s="5">
        <v>2</v>
      </c>
      <c r="P4" s="30" t="s">
        <v>58</v>
      </c>
      <c r="Q4" s="170" t="s">
        <v>112</v>
      </c>
      <c r="R4" s="197"/>
      <c r="S4" s="74" t="s">
        <v>204</v>
      </c>
      <c r="T4" s="137" t="s">
        <v>224</v>
      </c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</row>
    <row r="5" spans="1:31" x14ac:dyDescent="0.2">
      <c r="A5" s="5" t="s">
        <v>282</v>
      </c>
      <c r="B5" s="5">
        <v>3</v>
      </c>
      <c r="C5" s="1" t="s">
        <v>9</v>
      </c>
      <c r="D5" s="17" t="s">
        <v>189</v>
      </c>
      <c r="E5" s="69" t="s">
        <v>211</v>
      </c>
      <c r="F5" s="30"/>
      <c r="G5" s="2"/>
      <c r="H5" s="2"/>
      <c r="I5" s="43"/>
      <c r="J5" s="5">
        <v>3</v>
      </c>
      <c r="K5" s="5"/>
      <c r="L5" s="11"/>
      <c r="M5" s="87">
        <v>0</v>
      </c>
      <c r="N5" s="27">
        <f>COUNTIF(G3:G122, "BlazingBlue")</f>
        <v>0</v>
      </c>
      <c r="O5" s="5">
        <v>3</v>
      </c>
      <c r="P5" s="30" t="s">
        <v>106</v>
      </c>
      <c r="Q5" s="170" t="s">
        <v>113</v>
      </c>
      <c r="R5" s="197"/>
      <c r="S5" s="74" t="s">
        <v>212</v>
      </c>
      <c r="T5" s="199" t="s">
        <v>225</v>
      </c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</row>
    <row r="6" spans="1:31" x14ac:dyDescent="0.2">
      <c r="A6" s="5" t="s">
        <v>282</v>
      </c>
      <c r="B6" s="5">
        <v>4</v>
      </c>
      <c r="C6" s="1" t="s">
        <v>62</v>
      </c>
      <c r="D6" s="17" t="s">
        <v>190</v>
      </c>
      <c r="E6" s="69" t="s">
        <v>240</v>
      </c>
      <c r="F6" s="30"/>
      <c r="G6" s="2"/>
      <c r="H6" s="2"/>
      <c r="I6" s="43"/>
      <c r="J6" s="5">
        <v>4</v>
      </c>
      <c r="K6" s="7"/>
      <c r="L6" s="2"/>
      <c r="M6" s="85">
        <v>0</v>
      </c>
      <c r="N6" s="26">
        <f>COUNTIF(G3:G122, "DannyVG")</f>
        <v>0</v>
      </c>
      <c r="O6" s="5">
        <v>4</v>
      </c>
      <c r="P6" s="30" t="s">
        <v>99</v>
      </c>
      <c r="Q6" s="170" t="s">
        <v>114</v>
      </c>
      <c r="R6" s="197"/>
      <c r="S6" s="74" t="s">
        <v>200</v>
      </c>
      <c r="T6" s="199" t="s">
        <v>226</v>
      </c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</row>
    <row r="7" spans="1:31" x14ac:dyDescent="0.2">
      <c r="A7" s="5" t="s">
        <v>282</v>
      </c>
      <c r="B7" s="5">
        <v>5</v>
      </c>
      <c r="C7" s="1" t="s">
        <v>12</v>
      </c>
      <c r="D7" s="17" t="s">
        <v>42</v>
      </c>
      <c r="E7" s="69" t="s">
        <v>211</v>
      </c>
      <c r="F7" s="30"/>
      <c r="G7" s="2"/>
      <c r="H7" s="2"/>
      <c r="I7" s="43"/>
      <c r="J7" s="5">
        <v>5</v>
      </c>
      <c r="K7" s="5"/>
      <c r="L7" s="2"/>
      <c r="M7" s="86">
        <v>0</v>
      </c>
      <c r="N7" s="27">
        <f>COUNTIF(G3:G122, "Dante")</f>
        <v>0</v>
      </c>
      <c r="O7" s="5">
        <v>5</v>
      </c>
      <c r="P7" s="30" t="s">
        <v>55</v>
      </c>
      <c r="Q7" s="170" t="s">
        <v>115</v>
      </c>
      <c r="R7" s="197"/>
      <c r="S7" s="74" t="s">
        <v>202</v>
      </c>
      <c r="T7" s="199" t="s">
        <v>227</v>
      </c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</row>
    <row r="8" spans="1:31" x14ac:dyDescent="0.2">
      <c r="A8" s="5" t="s">
        <v>282</v>
      </c>
      <c r="B8" s="5">
        <v>6</v>
      </c>
      <c r="C8" s="1" t="s">
        <v>13</v>
      </c>
      <c r="D8" s="17" t="s">
        <v>14</v>
      </c>
      <c r="E8" s="69" t="s">
        <v>210</v>
      </c>
      <c r="F8" s="30"/>
      <c r="G8" s="2"/>
      <c r="H8" s="2"/>
      <c r="I8" s="43"/>
      <c r="J8" s="5">
        <v>6</v>
      </c>
      <c r="K8" s="5"/>
      <c r="L8" s="11"/>
      <c r="M8" s="87">
        <v>0</v>
      </c>
      <c r="N8" s="27">
        <f>COUNTIF(G3:G122, "Driver0516")</f>
        <v>0</v>
      </c>
      <c r="O8" s="5">
        <v>6</v>
      </c>
      <c r="P8" s="30" t="s">
        <v>93</v>
      </c>
      <c r="Q8" s="170" t="s">
        <v>116</v>
      </c>
      <c r="R8" s="197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</row>
    <row r="9" spans="1:31" x14ac:dyDescent="0.2">
      <c r="A9" s="5" t="s">
        <v>282</v>
      </c>
      <c r="B9" s="5">
        <v>7</v>
      </c>
      <c r="C9" s="1" t="s">
        <v>15</v>
      </c>
      <c r="D9" s="17" t="s">
        <v>30</v>
      </c>
      <c r="E9" s="69" t="s">
        <v>211</v>
      </c>
      <c r="F9" s="30"/>
      <c r="G9" s="2"/>
      <c r="H9" s="2"/>
      <c r="I9" s="43"/>
      <c r="J9" s="5">
        <v>7</v>
      </c>
      <c r="K9" s="5"/>
      <c r="L9" s="3"/>
      <c r="M9" s="85">
        <v>0</v>
      </c>
      <c r="N9" s="27">
        <f>COUNTIF(G3:G122, "Ely")</f>
        <v>0</v>
      </c>
      <c r="O9" s="5">
        <v>7</v>
      </c>
      <c r="P9" s="30" t="s">
        <v>88</v>
      </c>
      <c r="Q9" s="170" t="s">
        <v>117</v>
      </c>
      <c r="R9" s="197"/>
      <c r="S9" s="74" t="s">
        <v>213</v>
      </c>
      <c r="T9" s="207" t="s">
        <v>228</v>
      </c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</row>
    <row r="10" spans="1:31" x14ac:dyDescent="0.2">
      <c r="A10" s="5" t="s">
        <v>282</v>
      </c>
      <c r="B10" s="5">
        <v>8</v>
      </c>
      <c r="C10" s="1" t="s">
        <v>10</v>
      </c>
      <c r="D10" s="17" t="s">
        <v>32</v>
      </c>
      <c r="E10" s="69" t="s">
        <v>240</v>
      </c>
      <c r="F10" s="30"/>
      <c r="G10" s="2"/>
      <c r="H10" s="2"/>
      <c r="I10" s="43"/>
      <c r="J10" s="5">
        <v>8</v>
      </c>
      <c r="K10" s="5"/>
      <c r="L10" s="28"/>
      <c r="M10" s="86">
        <v>0</v>
      </c>
      <c r="N10" s="27">
        <f>COUNTIF(G3:G122, "er modifica")</f>
        <v>0</v>
      </c>
      <c r="O10" s="5">
        <v>8</v>
      </c>
      <c r="P10" s="30"/>
      <c r="Q10" s="170"/>
      <c r="R10" s="197"/>
      <c r="S10" s="74" t="s">
        <v>205</v>
      </c>
      <c r="T10" s="207" t="s">
        <v>229</v>
      </c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</row>
    <row r="11" spans="1:31" x14ac:dyDescent="0.2">
      <c r="A11" s="5" t="s">
        <v>282</v>
      </c>
      <c r="B11" s="5">
        <v>9</v>
      </c>
      <c r="C11" s="1" t="s">
        <v>62</v>
      </c>
      <c r="D11" s="17" t="s">
        <v>64</v>
      </c>
      <c r="E11" s="157" t="s">
        <v>247</v>
      </c>
      <c r="F11" s="33" t="s">
        <v>146</v>
      </c>
      <c r="G11" s="2"/>
      <c r="H11" s="2"/>
      <c r="I11" s="44">
        <v>459</v>
      </c>
      <c r="J11" s="5">
        <v>9</v>
      </c>
      <c r="K11" s="16"/>
      <c r="L11" s="2"/>
      <c r="M11" s="86">
        <v>0</v>
      </c>
      <c r="N11" s="27">
        <f>COUNTIF(G3:G122, "Hwave(JarH)")</f>
        <v>0</v>
      </c>
      <c r="O11" s="5">
        <v>9</v>
      </c>
      <c r="P11" s="33" t="s">
        <v>65</v>
      </c>
      <c r="Q11" s="170" t="s">
        <v>118</v>
      </c>
      <c r="R11" s="197"/>
      <c r="S11" s="74" t="s">
        <v>206</v>
      </c>
      <c r="T11" s="79" t="s">
        <v>220</v>
      </c>
      <c r="U11" s="199" t="s">
        <v>231</v>
      </c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</row>
    <row r="12" spans="1:31" x14ac:dyDescent="0.2">
      <c r="A12" s="5" t="s">
        <v>282</v>
      </c>
      <c r="B12" s="5">
        <v>10</v>
      </c>
      <c r="C12" s="1" t="s">
        <v>62</v>
      </c>
      <c r="D12" s="4" t="s">
        <v>67</v>
      </c>
      <c r="E12" s="157" t="s">
        <v>247</v>
      </c>
      <c r="F12" s="33" t="s">
        <v>146</v>
      </c>
      <c r="G12" s="2"/>
      <c r="H12" s="2"/>
      <c r="I12" s="44">
        <v>459</v>
      </c>
      <c r="J12" s="5">
        <v>10</v>
      </c>
      <c r="K12" s="16"/>
      <c r="L12" s="28"/>
      <c r="M12" s="86">
        <v>0</v>
      </c>
      <c r="N12" s="27">
        <f>COUNTIF(G3:G122, "J₳MOS 666")</f>
        <v>0</v>
      </c>
      <c r="O12" s="5">
        <v>10</v>
      </c>
      <c r="P12" s="33" t="s">
        <v>68</v>
      </c>
      <c r="Q12" s="170" t="s">
        <v>119</v>
      </c>
      <c r="R12" s="198"/>
      <c r="S12" s="69" t="s">
        <v>207</v>
      </c>
      <c r="T12" s="79" t="s">
        <v>220</v>
      </c>
      <c r="U12" s="199" t="s">
        <v>232</v>
      </c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</row>
    <row r="13" spans="1:31" x14ac:dyDescent="0.2">
      <c r="A13" s="5" t="s">
        <v>282</v>
      </c>
      <c r="B13" s="9">
        <v>11</v>
      </c>
      <c r="C13" s="1" t="s">
        <v>7</v>
      </c>
      <c r="D13" s="4" t="s">
        <v>43</v>
      </c>
      <c r="E13" s="69" t="s">
        <v>209</v>
      </c>
      <c r="F13" s="30"/>
      <c r="G13" s="2"/>
      <c r="H13" s="2"/>
      <c r="I13" s="43"/>
      <c r="J13" s="5">
        <v>11</v>
      </c>
      <c r="K13" s="5"/>
      <c r="L13" s="28"/>
      <c r="M13" s="86">
        <v>0</v>
      </c>
      <c r="N13" s="27">
        <f>COUNTIF(G3:G122, "Lagri")</f>
        <v>0</v>
      </c>
      <c r="O13" s="5">
        <v>11</v>
      </c>
      <c r="P13" s="30"/>
      <c r="Q13" s="170"/>
      <c r="R13" s="186" t="s">
        <v>279</v>
      </c>
      <c r="S13" s="84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</row>
    <row r="14" spans="1:31" x14ac:dyDescent="0.2">
      <c r="A14" s="5" t="s">
        <v>282</v>
      </c>
      <c r="B14" s="5">
        <v>12</v>
      </c>
      <c r="C14" s="1" t="s">
        <v>19</v>
      </c>
      <c r="D14" s="4" t="s">
        <v>20</v>
      </c>
      <c r="E14" s="69" t="s">
        <v>207</v>
      </c>
      <c r="F14" s="30"/>
      <c r="G14" s="2"/>
      <c r="H14" s="2"/>
      <c r="I14" s="43"/>
      <c r="J14" s="5">
        <v>12</v>
      </c>
      <c r="K14" s="5"/>
      <c r="L14" s="28"/>
      <c r="M14" s="86">
        <v>0</v>
      </c>
      <c r="N14" s="27">
        <f>COUNTIF(G3:G122, "LandF")</f>
        <v>0</v>
      </c>
      <c r="O14" s="5">
        <v>12</v>
      </c>
      <c r="P14" s="30" t="s">
        <v>90</v>
      </c>
      <c r="Q14" s="170" t="s">
        <v>120</v>
      </c>
      <c r="R14" s="186" t="s">
        <v>280</v>
      </c>
      <c r="S14" s="171" t="s">
        <v>210</v>
      </c>
      <c r="T14" s="80" t="s">
        <v>220</v>
      </c>
      <c r="U14" s="137" t="s">
        <v>233</v>
      </c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</row>
    <row r="15" spans="1:31" x14ac:dyDescent="0.2">
      <c r="A15" s="5" t="s">
        <v>282</v>
      </c>
      <c r="B15" s="5">
        <v>13</v>
      </c>
      <c r="C15" s="1" t="s">
        <v>69</v>
      </c>
      <c r="D15" s="4" t="s">
        <v>70</v>
      </c>
      <c r="E15" s="69" t="s">
        <v>209</v>
      </c>
      <c r="F15" s="30"/>
      <c r="G15" s="2"/>
      <c r="H15" s="2"/>
      <c r="I15" s="43"/>
      <c r="J15" s="5">
        <v>13</v>
      </c>
      <c r="K15" s="5"/>
      <c r="L15" s="2"/>
      <c r="M15" s="86">
        <v>0</v>
      </c>
      <c r="N15" s="27">
        <f>COUNTIF(G3:G122, "LeoneLeoni")</f>
        <v>0</v>
      </c>
      <c r="O15" s="5">
        <v>13</v>
      </c>
      <c r="P15" s="30" t="s">
        <v>91</v>
      </c>
      <c r="Q15" s="170" t="s">
        <v>121</v>
      </c>
      <c r="R15" s="186" t="s">
        <v>281</v>
      </c>
      <c r="S15" s="171" t="s">
        <v>240</v>
      </c>
      <c r="T15" s="80" t="s">
        <v>220</v>
      </c>
      <c r="U15" s="137" t="s">
        <v>245</v>
      </c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</row>
    <row r="16" spans="1:31" x14ac:dyDescent="0.2">
      <c r="A16" s="5" t="s">
        <v>282</v>
      </c>
      <c r="B16" s="5">
        <v>14</v>
      </c>
      <c r="C16" s="1" t="s">
        <v>7</v>
      </c>
      <c r="D16" s="4" t="s">
        <v>23</v>
      </c>
      <c r="E16" s="158" t="s">
        <v>248</v>
      </c>
      <c r="F16" s="159" t="s">
        <v>249</v>
      </c>
      <c r="G16" s="2"/>
      <c r="H16" s="2"/>
      <c r="I16" s="43"/>
      <c r="J16" s="5">
        <v>14</v>
      </c>
      <c r="K16" s="5"/>
      <c r="L16" s="28"/>
      <c r="M16" s="86">
        <v>0</v>
      </c>
      <c r="N16" s="27">
        <f>COUNTIF(G3:G122, "ninou")</f>
        <v>0</v>
      </c>
      <c r="O16" s="5">
        <v>14</v>
      </c>
      <c r="P16" s="30"/>
      <c r="Q16" s="170"/>
      <c r="R16" s="205"/>
      <c r="S16" s="74" t="s">
        <v>201</v>
      </c>
      <c r="T16" s="137" t="s">
        <v>234</v>
      </c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</row>
    <row r="17" spans="1:31" x14ac:dyDescent="0.2">
      <c r="A17" s="5" t="s">
        <v>282</v>
      </c>
      <c r="B17" s="5">
        <v>15</v>
      </c>
      <c r="C17" s="1" t="s">
        <v>13</v>
      </c>
      <c r="D17" s="4" t="s">
        <v>29</v>
      </c>
      <c r="E17" s="69" t="s">
        <v>208</v>
      </c>
      <c r="F17" s="30"/>
      <c r="G17" s="2"/>
      <c r="H17" s="2"/>
      <c r="I17" s="44">
        <v>459</v>
      </c>
      <c r="J17" s="5">
        <v>15</v>
      </c>
      <c r="K17" s="16"/>
      <c r="L17" s="2"/>
      <c r="M17" s="86">
        <v>0</v>
      </c>
      <c r="N17" s="27">
        <f>COUNTIF(G3:G122, "OMAR")</f>
        <v>0</v>
      </c>
      <c r="O17" s="5">
        <v>15</v>
      </c>
      <c r="P17" s="33" t="s">
        <v>71</v>
      </c>
      <c r="Q17" s="170" t="s">
        <v>122</v>
      </c>
      <c r="R17" s="197"/>
      <c r="S17" s="76" t="s">
        <v>209</v>
      </c>
      <c r="T17" s="79" t="s">
        <v>220</v>
      </c>
      <c r="U17" s="180" t="s">
        <v>222</v>
      </c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</row>
    <row r="18" spans="1:31" x14ac:dyDescent="0.2">
      <c r="A18" s="5" t="s">
        <v>282</v>
      </c>
      <c r="B18" s="5">
        <v>16</v>
      </c>
      <c r="C18" s="1" t="s">
        <v>37</v>
      </c>
      <c r="D18" s="4" t="s">
        <v>40</v>
      </c>
      <c r="E18" s="69" t="s">
        <v>208</v>
      </c>
      <c r="F18" s="30"/>
      <c r="G18" s="2"/>
      <c r="H18" s="2"/>
      <c r="I18" s="44">
        <v>459</v>
      </c>
      <c r="J18" s="5">
        <v>16</v>
      </c>
      <c r="K18" s="16"/>
      <c r="L18" s="2"/>
      <c r="M18" s="86">
        <v>0</v>
      </c>
      <c r="N18" s="27">
        <f>COUNTIF(G3:G122, "OMIDPRO")</f>
        <v>0</v>
      </c>
      <c r="O18" s="5">
        <v>16</v>
      </c>
      <c r="P18" s="33" t="s">
        <v>71</v>
      </c>
      <c r="Q18" s="170" t="s">
        <v>123</v>
      </c>
      <c r="R18" s="197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</row>
    <row r="19" spans="1:31" x14ac:dyDescent="0.2">
      <c r="A19" s="5" t="s">
        <v>282</v>
      </c>
      <c r="B19" s="5">
        <v>17</v>
      </c>
      <c r="C19" s="1" t="s">
        <v>9</v>
      </c>
      <c r="D19" s="4" t="s">
        <v>49</v>
      </c>
      <c r="E19" s="158" t="s">
        <v>250</v>
      </c>
      <c r="F19" s="160" t="s">
        <v>243</v>
      </c>
      <c r="G19" s="2"/>
      <c r="H19" s="2"/>
      <c r="I19" s="43"/>
      <c r="J19" s="5">
        <v>17</v>
      </c>
      <c r="K19" s="8"/>
      <c r="L19" s="2"/>
      <c r="M19" s="88">
        <v>0</v>
      </c>
      <c r="N19" s="27">
        <f>COUNTIF(G3:G122, "Outtacontrol")</f>
        <v>0</v>
      </c>
      <c r="O19" s="5">
        <v>17</v>
      </c>
      <c r="P19" s="30" t="s">
        <v>105</v>
      </c>
      <c r="Q19" s="170"/>
      <c r="R19" s="197"/>
      <c r="S19" s="69" t="s">
        <v>208</v>
      </c>
      <c r="T19" s="137" t="s">
        <v>230</v>
      </c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</row>
    <row r="20" spans="1:31" x14ac:dyDescent="0.2">
      <c r="A20" s="5" t="s">
        <v>282</v>
      </c>
      <c r="B20" s="5">
        <v>18</v>
      </c>
      <c r="C20" s="1" t="s">
        <v>12</v>
      </c>
      <c r="D20" s="4" t="s">
        <v>25</v>
      </c>
      <c r="E20" s="69" t="s">
        <v>207</v>
      </c>
      <c r="F20" s="30"/>
      <c r="G20" s="2"/>
      <c r="H20" s="2"/>
      <c r="I20" s="43"/>
      <c r="J20" s="5">
        <v>18</v>
      </c>
      <c r="K20" s="5"/>
      <c r="L20" s="2"/>
      <c r="M20" s="88">
        <v>0</v>
      </c>
      <c r="N20" s="27">
        <f>COUNTIF(G3:G122, "Raoul")</f>
        <v>0</v>
      </c>
      <c r="O20" s="5">
        <v>18</v>
      </c>
      <c r="P20" s="30" t="s">
        <v>97</v>
      </c>
      <c r="Q20" s="170"/>
      <c r="R20" s="197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</row>
    <row r="21" spans="1:31" x14ac:dyDescent="0.2">
      <c r="A21" s="5" t="s">
        <v>282</v>
      </c>
      <c r="B21" s="5">
        <v>19</v>
      </c>
      <c r="C21" s="1" t="s">
        <v>15</v>
      </c>
      <c r="D21" s="4" t="s">
        <v>26</v>
      </c>
      <c r="E21" s="158" t="s">
        <v>250</v>
      </c>
      <c r="F21" s="160" t="s">
        <v>243</v>
      </c>
      <c r="G21" s="2"/>
      <c r="H21" s="2"/>
      <c r="I21" s="43"/>
      <c r="J21" s="5">
        <v>19</v>
      </c>
      <c r="K21" s="5"/>
      <c r="L21" s="2"/>
      <c r="M21" s="88">
        <v>0</v>
      </c>
      <c r="N21" s="27">
        <f>COUNTIF(G3:G122, "SAM73")</f>
        <v>0</v>
      </c>
      <c r="O21" s="5">
        <v>19</v>
      </c>
      <c r="P21" s="30" t="s">
        <v>96</v>
      </c>
      <c r="Q21" s="170"/>
      <c r="R21" s="197"/>
      <c r="S21" s="65" t="s">
        <v>198</v>
      </c>
      <c r="T21" s="181" t="s">
        <v>246</v>
      </c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</row>
    <row r="22" spans="1:31" x14ac:dyDescent="0.2">
      <c r="A22" s="5" t="s">
        <v>282</v>
      </c>
      <c r="B22" s="5">
        <v>20</v>
      </c>
      <c r="C22" s="1" t="s">
        <v>10</v>
      </c>
      <c r="D22" s="4" t="s">
        <v>32</v>
      </c>
      <c r="E22" s="158" t="s">
        <v>248</v>
      </c>
      <c r="F22" s="159" t="s">
        <v>249</v>
      </c>
      <c r="G22" s="2"/>
      <c r="H22" s="2"/>
      <c r="I22" s="43"/>
      <c r="J22" s="5">
        <v>20</v>
      </c>
      <c r="K22" s="5"/>
      <c r="L22" s="2"/>
      <c r="M22" s="88">
        <v>0</v>
      </c>
      <c r="N22" s="27">
        <f>COUNTIF(G3:G122, "ZUMMARI")</f>
        <v>0</v>
      </c>
      <c r="O22" s="5">
        <v>20</v>
      </c>
      <c r="P22" s="30" t="s">
        <v>102</v>
      </c>
      <c r="Q22" s="170"/>
      <c r="R22" s="197"/>
      <c r="S22" s="66" t="s">
        <v>197</v>
      </c>
      <c r="T22" s="182" t="s">
        <v>235</v>
      </c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</row>
    <row r="23" spans="1:31" x14ac:dyDescent="0.2">
      <c r="A23" s="5" t="s">
        <v>282</v>
      </c>
      <c r="B23" s="5">
        <v>21</v>
      </c>
      <c r="C23" s="1" t="s">
        <v>62</v>
      </c>
      <c r="D23" s="4" t="s">
        <v>72</v>
      </c>
      <c r="E23" s="158" t="s">
        <v>250</v>
      </c>
      <c r="F23" s="160" t="s">
        <v>243</v>
      </c>
      <c r="G23" s="2"/>
      <c r="H23" s="2"/>
      <c r="I23" s="43"/>
      <c r="J23" s="5">
        <v>21</v>
      </c>
      <c r="K23" s="5"/>
      <c r="L23" s="11"/>
      <c r="M23" s="11">
        <f>SUM(M3:M22)</f>
        <v>0</v>
      </c>
      <c r="N23" s="27">
        <f>SUM(N3:N22)</f>
        <v>0</v>
      </c>
      <c r="O23" s="5">
        <v>21</v>
      </c>
      <c r="P23" s="30" t="s">
        <v>103</v>
      </c>
      <c r="Q23" s="170"/>
      <c r="R23" s="197"/>
      <c r="S23" s="68" t="s">
        <v>197</v>
      </c>
      <c r="T23" s="183" t="s">
        <v>236</v>
      </c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</row>
    <row r="24" spans="1:31" x14ac:dyDescent="0.2">
      <c r="A24" s="5" t="s">
        <v>282</v>
      </c>
      <c r="B24" s="5">
        <v>22</v>
      </c>
      <c r="C24" s="1" t="s">
        <v>16</v>
      </c>
      <c r="D24" s="4" t="s">
        <v>27</v>
      </c>
      <c r="E24" s="69" t="s">
        <v>207</v>
      </c>
      <c r="F24" s="30"/>
      <c r="G24" s="2"/>
      <c r="H24" s="2"/>
      <c r="I24" s="43"/>
      <c r="J24" s="5">
        <v>22</v>
      </c>
      <c r="K24" s="5"/>
      <c r="L24" s="2"/>
      <c r="M24" s="29"/>
      <c r="N24" s="39"/>
      <c r="O24" s="5">
        <v>22</v>
      </c>
      <c r="P24" s="30" t="s">
        <v>138</v>
      </c>
      <c r="Q24" s="170"/>
      <c r="R24" s="197"/>
      <c r="S24" s="193" t="s">
        <v>197</v>
      </c>
      <c r="T24" s="184" t="s">
        <v>238</v>
      </c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</row>
    <row r="25" spans="1:31" x14ac:dyDescent="0.2">
      <c r="A25" s="5" t="s">
        <v>282</v>
      </c>
      <c r="B25" s="5">
        <v>23</v>
      </c>
      <c r="C25" s="1" t="s">
        <v>21</v>
      </c>
      <c r="D25" s="4" t="s">
        <v>73</v>
      </c>
      <c r="E25" s="158" t="s">
        <v>250</v>
      </c>
      <c r="F25" s="160" t="s">
        <v>243</v>
      </c>
      <c r="G25" s="2"/>
      <c r="H25" s="2"/>
      <c r="I25" s="43"/>
      <c r="J25" s="5">
        <v>23</v>
      </c>
      <c r="K25" s="5"/>
      <c r="L25" s="2"/>
      <c r="M25" s="29"/>
      <c r="N25" s="12"/>
      <c r="O25" s="5">
        <v>23</v>
      </c>
      <c r="P25" s="30" t="s">
        <v>100</v>
      </c>
      <c r="Q25" s="170"/>
      <c r="R25" s="197"/>
      <c r="S25" s="194"/>
      <c r="T25" s="184" t="s">
        <v>239</v>
      </c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</row>
    <row r="26" spans="1:31" x14ac:dyDescent="0.2">
      <c r="A26" s="5" t="s">
        <v>282</v>
      </c>
      <c r="B26" s="5">
        <v>24</v>
      </c>
      <c r="C26" s="1" t="s">
        <v>19</v>
      </c>
      <c r="D26" s="4" t="s">
        <v>28</v>
      </c>
      <c r="E26" s="158" t="s">
        <v>248</v>
      </c>
      <c r="F26" s="159" t="s">
        <v>249</v>
      </c>
      <c r="G26" s="2"/>
      <c r="H26" s="2"/>
      <c r="I26" s="43"/>
      <c r="J26" s="5">
        <v>24</v>
      </c>
      <c r="K26" s="5"/>
      <c r="L26" s="2"/>
      <c r="M26" s="29"/>
      <c r="N26" s="12"/>
      <c r="O26" s="5">
        <v>24</v>
      </c>
      <c r="P26" s="30" t="s">
        <v>98</v>
      </c>
      <c r="Q26" s="170"/>
      <c r="R26" s="197"/>
      <c r="S26" s="74" t="s">
        <v>277</v>
      </c>
      <c r="T26" s="208" t="s">
        <v>278</v>
      </c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</row>
    <row r="27" spans="1:31" x14ac:dyDescent="0.2">
      <c r="A27" s="19" t="s">
        <v>283</v>
      </c>
      <c r="B27" s="19">
        <v>1</v>
      </c>
      <c r="C27" s="20" t="s">
        <v>15</v>
      </c>
      <c r="D27" s="21" t="s">
        <v>30</v>
      </c>
      <c r="E27" s="73" t="s">
        <v>201</v>
      </c>
      <c r="F27" s="34"/>
      <c r="G27" s="2"/>
      <c r="H27" s="38"/>
      <c r="I27" s="45"/>
      <c r="J27" s="19">
        <v>1</v>
      </c>
      <c r="K27" s="19"/>
      <c r="L27" s="2"/>
      <c r="M27" s="29"/>
      <c r="N27" s="12"/>
      <c r="O27" s="19">
        <v>1</v>
      </c>
      <c r="P27" s="30" t="s">
        <v>58</v>
      </c>
      <c r="Q27" s="174" t="s">
        <v>124</v>
      </c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</row>
    <row r="28" spans="1:31" x14ac:dyDescent="0.2">
      <c r="A28" s="19" t="s">
        <v>283</v>
      </c>
      <c r="B28" s="19">
        <v>2</v>
      </c>
      <c r="C28" s="20" t="s">
        <v>10</v>
      </c>
      <c r="D28" s="21" t="s">
        <v>11</v>
      </c>
      <c r="E28" s="73" t="s">
        <v>202</v>
      </c>
      <c r="F28" s="34"/>
      <c r="G28" s="2"/>
      <c r="H28" s="38"/>
      <c r="I28" s="45"/>
      <c r="J28" s="19">
        <v>2</v>
      </c>
      <c r="K28" s="19"/>
      <c r="L28" s="2"/>
      <c r="M28" s="29"/>
      <c r="N28" s="12"/>
      <c r="O28" s="19">
        <v>2</v>
      </c>
      <c r="P28" s="30" t="s">
        <v>93</v>
      </c>
      <c r="Q28" s="174" t="s">
        <v>125</v>
      </c>
      <c r="R28" s="197"/>
      <c r="S28" s="69" t="s">
        <v>211</v>
      </c>
      <c r="T28" s="80" t="s">
        <v>220</v>
      </c>
      <c r="U28" s="199" t="s">
        <v>221</v>
      </c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</row>
    <row r="29" spans="1:31" x14ac:dyDescent="0.2">
      <c r="A29" s="19" t="s">
        <v>283</v>
      </c>
      <c r="B29" s="19">
        <v>3</v>
      </c>
      <c r="C29" s="20" t="s">
        <v>69</v>
      </c>
      <c r="D29" s="21" t="s">
        <v>70</v>
      </c>
      <c r="E29" s="73" t="s">
        <v>203</v>
      </c>
      <c r="F29" s="34"/>
      <c r="G29" s="2"/>
      <c r="H29" s="38"/>
      <c r="I29" s="45"/>
      <c r="J29" s="19">
        <v>3</v>
      </c>
      <c r="K29" s="19"/>
      <c r="L29" s="2"/>
      <c r="M29" s="29"/>
      <c r="N29" s="12"/>
      <c r="O29" s="19">
        <v>3</v>
      </c>
      <c r="P29" s="30" t="s">
        <v>89</v>
      </c>
      <c r="Q29" s="174" t="s">
        <v>126</v>
      </c>
      <c r="R29" s="197"/>
      <c r="S29" s="74" t="s">
        <v>203</v>
      </c>
      <c r="T29" s="137" t="s">
        <v>223</v>
      </c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</row>
    <row r="30" spans="1:31" x14ac:dyDescent="0.2">
      <c r="A30" s="19" t="s">
        <v>283</v>
      </c>
      <c r="B30" s="19">
        <v>4</v>
      </c>
      <c r="C30" s="20" t="s">
        <v>13</v>
      </c>
      <c r="D30" s="21" t="s">
        <v>29</v>
      </c>
      <c r="E30" s="73" t="s">
        <v>204</v>
      </c>
      <c r="F30" s="34"/>
      <c r="G30" s="2"/>
      <c r="H30" s="38"/>
      <c r="I30" s="45"/>
      <c r="J30" s="19">
        <v>4</v>
      </c>
      <c r="K30" s="22"/>
      <c r="L30" s="2"/>
      <c r="M30" s="29"/>
      <c r="N30" s="12"/>
      <c r="O30" s="19">
        <v>4</v>
      </c>
      <c r="P30" s="30" t="s">
        <v>102</v>
      </c>
      <c r="Q30" s="174" t="s">
        <v>127</v>
      </c>
      <c r="R30" s="197"/>
      <c r="S30" s="74" t="s">
        <v>204</v>
      </c>
      <c r="T30" s="137" t="s">
        <v>224</v>
      </c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</row>
    <row r="31" spans="1:31" x14ac:dyDescent="0.2">
      <c r="A31" s="19" t="s">
        <v>283</v>
      </c>
      <c r="B31" s="19">
        <v>5</v>
      </c>
      <c r="C31" s="20" t="s">
        <v>19</v>
      </c>
      <c r="D31" s="21" t="s">
        <v>28</v>
      </c>
      <c r="E31" s="73" t="s">
        <v>200</v>
      </c>
      <c r="F31" s="34"/>
      <c r="G31" s="11"/>
      <c r="H31" s="38"/>
      <c r="I31" s="45"/>
      <c r="J31" s="19">
        <v>5</v>
      </c>
      <c r="K31" s="19"/>
      <c r="L31" s="2"/>
      <c r="M31" s="29"/>
      <c r="N31" s="12"/>
      <c r="O31" s="19">
        <v>5</v>
      </c>
      <c r="P31" s="30" t="s">
        <v>107</v>
      </c>
      <c r="Q31" s="174" t="s">
        <v>128</v>
      </c>
      <c r="R31" s="197"/>
      <c r="S31" s="74" t="s">
        <v>212</v>
      </c>
      <c r="T31" s="199" t="s">
        <v>225</v>
      </c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</row>
    <row r="32" spans="1:31" x14ac:dyDescent="0.2">
      <c r="A32" s="19" t="s">
        <v>283</v>
      </c>
      <c r="B32" s="19">
        <v>6</v>
      </c>
      <c r="C32" s="20" t="s">
        <v>7</v>
      </c>
      <c r="D32" s="21" t="s">
        <v>43</v>
      </c>
      <c r="E32" s="73" t="s">
        <v>205</v>
      </c>
      <c r="F32" s="34"/>
      <c r="G32" s="2"/>
      <c r="H32" s="38"/>
      <c r="I32" s="45"/>
      <c r="J32" s="19">
        <v>6</v>
      </c>
      <c r="K32" s="19"/>
      <c r="L32" s="2"/>
      <c r="M32" s="29"/>
      <c r="N32" s="12"/>
      <c r="O32" s="19">
        <v>6</v>
      </c>
      <c r="P32" s="30" t="s">
        <v>93</v>
      </c>
      <c r="Q32" s="174" t="s">
        <v>129</v>
      </c>
      <c r="R32" s="197"/>
      <c r="S32" s="74" t="s">
        <v>200</v>
      </c>
      <c r="T32" s="199" t="s">
        <v>226</v>
      </c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</row>
    <row r="33" spans="1:31" x14ac:dyDescent="0.2">
      <c r="A33" s="19" t="s">
        <v>283</v>
      </c>
      <c r="B33" s="19">
        <v>7</v>
      </c>
      <c r="C33" s="20" t="s">
        <v>9</v>
      </c>
      <c r="D33" s="21" t="s">
        <v>24</v>
      </c>
      <c r="E33" s="73" t="s">
        <v>206</v>
      </c>
      <c r="F33" s="34"/>
      <c r="G33" s="2"/>
      <c r="H33" s="38"/>
      <c r="I33" s="45"/>
      <c r="J33" s="19">
        <v>7</v>
      </c>
      <c r="K33" s="23"/>
      <c r="L33" s="2"/>
      <c r="M33" s="29"/>
      <c r="N33" s="12"/>
      <c r="O33" s="19">
        <v>7</v>
      </c>
      <c r="P33" s="30" t="s">
        <v>95</v>
      </c>
      <c r="Q33" s="174" t="s">
        <v>130</v>
      </c>
      <c r="R33" s="197"/>
      <c r="S33" s="74" t="s">
        <v>202</v>
      </c>
      <c r="T33" s="199" t="s">
        <v>227</v>
      </c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</row>
    <row r="34" spans="1:31" x14ac:dyDescent="0.2">
      <c r="A34" s="19" t="s">
        <v>283</v>
      </c>
      <c r="B34" s="19">
        <v>8</v>
      </c>
      <c r="C34" s="20" t="s">
        <v>10</v>
      </c>
      <c r="D34" s="21" t="s">
        <v>48</v>
      </c>
      <c r="E34" s="73" t="s">
        <v>212</v>
      </c>
      <c r="F34" s="34"/>
      <c r="G34" s="2"/>
      <c r="H34" s="38"/>
      <c r="I34" s="45"/>
      <c r="J34" s="19">
        <v>8</v>
      </c>
      <c r="K34" s="19"/>
      <c r="L34" s="2"/>
      <c r="M34" s="29"/>
      <c r="N34" s="12"/>
      <c r="O34" s="19">
        <v>8</v>
      </c>
      <c r="P34" s="30" t="s">
        <v>102</v>
      </c>
      <c r="Q34" s="174" t="s">
        <v>131</v>
      </c>
      <c r="R34" s="197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</row>
    <row r="35" spans="1:31" x14ac:dyDescent="0.2">
      <c r="A35" s="19" t="s">
        <v>283</v>
      </c>
      <c r="B35" s="19">
        <v>9</v>
      </c>
      <c r="C35" s="20" t="s">
        <v>62</v>
      </c>
      <c r="D35" s="21" t="s">
        <v>63</v>
      </c>
      <c r="E35" s="161" t="s">
        <v>252</v>
      </c>
      <c r="F35" s="162" t="s">
        <v>251</v>
      </c>
      <c r="G35" s="2"/>
      <c r="H35" s="38"/>
      <c r="I35" s="46">
        <v>276</v>
      </c>
      <c r="J35" s="19">
        <v>9</v>
      </c>
      <c r="K35" s="24"/>
      <c r="L35" s="2"/>
      <c r="M35" s="29"/>
      <c r="N35" s="12"/>
      <c r="O35" s="19">
        <v>9</v>
      </c>
      <c r="P35" s="33" t="s">
        <v>77</v>
      </c>
      <c r="Q35" s="174" t="s">
        <v>132</v>
      </c>
      <c r="R35" s="197"/>
      <c r="S35" s="74" t="s">
        <v>213</v>
      </c>
      <c r="T35" s="207" t="s">
        <v>228</v>
      </c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</row>
    <row r="36" spans="1:31" x14ac:dyDescent="0.2">
      <c r="A36" s="19" t="s">
        <v>283</v>
      </c>
      <c r="B36" s="19">
        <v>10</v>
      </c>
      <c r="C36" s="20" t="s">
        <v>8</v>
      </c>
      <c r="D36" s="21" t="s">
        <v>46</v>
      </c>
      <c r="E36" s="161" t="s">
        <v>252</v>
      </c>
      <c r="F36" s="162" t="s">
        <v>251</v>
      </c>
      <c r="G36" s="2"/>
      <c r="H36" s="38"/>
      <c r="I36" s="46">
        <v>459</v>
      </c>
      <c r="J36" s="19">
        <v>10</v>
      </c>
      <c r="K36" s="24"/>
      <c r="L36" s="2"/>
      <c r="M36" s="29"/>
      <c r="N36" s="12"/>
      <c r="O36" s="19">
        <v>10</v>
      </c>
      <c r="P36" s="33" t="s">
        <v>77</v>
      </c>
      <c r="Q36" s="174" t="s">
        <v>133</v>
      </c>
      <c r="R36" s="197"/>
      <c r="S36" s="74" t="s">
        <v>205</v>
      </c>
      <c r="T36" s="207" t="s">
        <v>229</v>
      </c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</row>
    <row r="37" spans="1:31" x14ac:dyDescent="0.2">
      <c r="A37" s="19" t="s">
        <v>283</v>
      </c>
      <c r="B37" s="25">
        <v>11</v>
      </c>
      <c r="C37" s="20" t="s">
        <v>35</v>
      </c>
      <c r="D37" s="21" t="s">
        <v>36</v>
      </c>
      <c r="E37" s="73" t="s">
        <v>200</v>
      </c>
      <c r="F37" s="34"/>
      <c r="G37" s="2"/>
      <c r="H37" s="38"/>
      <c r="I37" s="45"/>
      <c r="J37" s="19">
        <v>11</v>
      </c>
      <c r="K37" s="19"/>
      <c r="L37" s="2"/>
      <c r="M37" s="29"/>
      <c r="N37" s="12"/>
      <c r="O37" s="19">
        <v>11</v>
      </c>
      <c r="P37" s="30" t="s">
        <v>107</v>
      </c>
      <c r="Q37" s="174" t="s">
        <v>136</v>
      </c>
      <c r="R37" s="197"/>
      <c r="S37" s="74" t="s">
        <v>206</v>
      </c>
      <c r="T37" s="79" t="s">
        <v>220</v>
      </c>
      <c r="U37" s="199" t="s">
        <v>231</v>
      </c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</row>
    <row r="38" spans="1:31" x14ac:dyDescent="0.2">
      <c r="A38" s="19" t="s">
        <v>283</v>
      </c>
      <c r="B38" s="19">
        <v>12</v>
      </c>
      <c r="C38" s="20" t="s">
        <v>12</v>
      </c>
      <c r="D38" s="21" t="s">
        <v>191</v>
      </c>
      <c r="E38" s="73" t="s">
        <v>205</v>
      </c>
      <c r="F38" s="34"/>
      <c r="G38" s="2"/>
      <c r="H38" s="38"/>
      <c r="I38" s="45"/>
      <c r="J38" s="19">
        <v>12</v>
      </c>
      <c r="K38" s="19"/>
      <c r="L38" s="2"/>
      <c r="M38" s="29"/>
      <c r="N38" s="12"/>
      <c r="O38" s="19">
        <v>12</v>
      </c>
      <c r="P38" s="30" t="s">
        <v>88</v>
      </c>
      <c r="Q38" s="174"/>
      <c r="R38" s="198"/>
      <c r="S38" s="69" t="s">
        <v>207</v>
      </c>
      <c r="T38" s="79" t="s">
        <v>220</v>
      </c>
      <c r="U38" s="199" t="s">
        <v>232</v>
      </c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</row>
    <row r="39" spans="1:31" x14ac:dyDescent="0.2">
      <c r="A39" s="19" t="s">
        <v>283</v>
      </c>
      <c r="B39" s="19">
        <v>13</v>
      </c>
      <c r="C39" s="20" t="s">
        <v>15</v>
      </c>
      <c r="D39" s="21" t="s">
        <v>34</v>
      </c>
      <c r="E39" s="73" t="s">
        <v>206</v>
      </c>
      <c r="F39" s="34"/>
      <c r="G39" s="11"/>
      <c r="H39" s="38"/>
      <c r="I39" s="45"/>
      <c r="J39" s="19">
        <v>13</v>
      </c>
      <c r="K39" s="19"/>
      <c r="L39" s="2"/>
      <c r="M39" s="29"/>
      <c r="N39" s="12"/>
      <c r="O39" s="19">
        <v>13</v>
      </c>
      <c r="P39" s="30" t="s">
        <v>89</v>
      </c>
      <c r="Q39" s="174"/>
      <c r="R39" s="186" t="s">
        <v>279</v>
      </c>
      <c r="S39" s="84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</row>
    <row r="40" spans="1:31" x14ac:dyDescent="0.2">
      <c r="A40" s="19" t="s">
        <v>283</v>
      </c>
      <c r="B40" s="19">
        <v>14</v>
      </c>
      <c r="C40" s="20" t="s">
        <v>37</v>
      </c>
      <c r="D40" s="21" t="s">
        <v>192</v>
      </c>
      <c r="E40" s="73" t="s">
        <v>212</v>
      </c>
      <c r="F40" s="34"/>
      <c r="G40" s="2"/>
      <c r="H40" s="38"/>
      <c r="I40" s="45"/>
      <c r="J40" s="19">
        <v>14</v>
      </c>
      <c r="K40" s="19"/>
      <c r="L40" s="2"/>
      <c r="M40" s="29"/>
      <c r="N40" s="12"/>
      <c r="O40" s="19">
        <v>14</v>
      </c>
      <c r="P40" s="30" t="s">
        <v>77</v>
      </c>
      <c r="Q40" s="174"/>
      <c r="R40" s="186" t="s">
        <v>280</v>
      </c>
      <c r="S40" s="171" t="s">
        <v>210</v>
      </c>
      <c r="T40" s="80" t="s">
        <v>220</v>
      </c>
      <c r="U40" s="137" t="s">
        <v>233</v>
      </c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</row>
    <row r="41" spans="1:31" x14ac:dyDescent="0.2">
      <c r="A41" s="19" t="s">
        <v>283</v>
      </c>
      <c r="B41" s="19">
        <v>15</v>
      </c>
      <c r="C41" s="20" t="s">
        <v>9</v>
      </c>
      <c r="D41" s="21" t="s">
        <v>78</v>
      </c>
      <c r="E41" s="161" t="s">
        <v>253</v>
      </c>
      <c r="F41" s="162" t="s">
        <v>85</v>
      </c>
      <c r="G41" s="2"/>
      <c r="H41" s="38"/>
      <c r="I41" s="46">
        <v>459</v>
      </c>
      <c r="J41" s="19">
        <v>15</v>
      </c>
      <c r="K41" s="24"/>
      <c r="L41" s="2"/>
      <c r="M41" s="29"/>
      <c r="N41" s="12"/>
      <c r="O41" s="19">
        <v>15</v>
      </c>
      <c r="P41" s="33" t="s">
        <v>61</v>
      </c>
      <c r="Q41" s="174" t="s">
        <v>134</v>
      </c>
      <c r="R41" s="186" t="s">
        <v>281</v>
      </c>
      <c r="S41" s="185" t="s">
        <v>240</v>
      </c>
      <c r="T41" s="175" t="s">
        <v>220</v>
      </c>
      <c r="U41" s="176" t="s">
        <v>245</v>
      </c>
      <c r="V41" s="177"/>
      <c r="W41" s="177"/>
      <c r="X41" s="177"/>
      <c r="Y41" s="177"/>
      <c r="Z41" s="177"/>
      <c r="AA41" s="177"/>
      <c r="AB41" s="177"/>
      <c r="AC41" s="177"/>
      <c r="AD41" s="177"/>
      <c r="AE41" s="178"/>
    </row>
    <row r="42" spans="1:31" x14ac:dyDescent="0.2">
      <c r="A42" s="19" t="s">
        <v>283</v>
      </c>
      <c r="B42" s="19">
        <v>16</v>
      </c>
      <c r="C42" s="20" t="s">
        <v>21</v>
      </c>
      <c r="D42" s="21" t="s">
        <v>79</v>
      </c>
      <c r="E42" s="161" t="s">
        <v>253</v>
      </c>
      <c r="F42" s="162" t="s">
        <v>85</v>
      </c>
      <c r="G42" s="2"/>
      <c r="H42" s="38"/>
      <c r="I42" s="46">
        <v>459</v>
      </c>
      <c r="J42" s="19">
        <v>16</v>
      </c>
      <c r="K42" s="24"/>
      <c r="L42" s="2"/>
      <c r="M42" s="29"/>
      <c r="N42" s="12"/>
      <c r="O42" s="19">
        <v>16</v>
      </c>
      <c r="P42" s="33" t="s">
        <v>61</v>
      </c>
      <c r="Q42" s="58" t="s">
        <v>135</v>
      </c>
      <c r="R42" s="195"/>
      <c r="S42" s="74" t="s">
        <v>201</v>
      </c>
      <c r="T42" s="89" t="s">
        <v>234</v>
      </c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1"/>
    </row>
    <row r="43" spans="1:31" x14ac:dyDescent="0.2">
      <c r="A43" s="19" t="s">
        <v>283</v>
      </c>
      <c r="B43" s="19">
        <v>17</v>
      </c>
      <c r="C43" s="20" t="s">
        <v>7</v>
      </c>
      <c r="D43" s="21" t="s">
        <v>75</v>
      </c>
      <c r="E43" s="73" t="s">
        <v>213</v>
      </c>
      <c r="F43" s="34"/>
      <c r="G43" s="2"/>
      <c r="H43" s="38"/>
      <c r="I43" s="45"/>
      <c r="J43" s="19">
        <v>17</v>
      </c>
      <c r="K43" s="19"/>
      <c r="L43" s="2"/>
      <c r="M43" s="29"/>
      <c r="N43" s="12"/>
      <c r="O43" s="19">
        <v>17</v>
      </c>
      <c r="P43" s="30"/>
      <c r="Q43" s="58"/>
      <c r="R43" s="195"/>
      <c r="S43" s="76" t="s">
        <v>209</v>
      </c>
      <c r="T43" s="79" t="s">
        <v>220</v>
      </c>
      <c r="U43" s="138" t="s">
        <v>222</v>
      </c>
      <c r="V43" s="139"/>
      <c r="W43" s="139"/>
      <c r="X43" s="139"/>
      <c r="Y43" s="139"/>
      <c r="Z43" s="139"/>
      <c r="AA43" s="139"/>
      <c r="AB43" s="139"/>
      <c r="AC43" s="139"/>
      <c r="AD43" s="139"/>
      <c r="AE43" s="140"/>
    </row>
    <row r="44" spans="1:31" x14ac:dyDescent="0.2">
      <c r="A44" s="19" t="s">
        <v>283</v>
      </c>
      <c r="B44" s="19">
        <v>18</v>
      </c>
      <c r="C44" s="20" t="s">
        <v>35</v>
      </c>
      <c r="D44" s="21" t="s">
        <v>193</v>
      </c>
      <c r="E44" s="73" t="s">
        <v>213</v>
      </c>
      <c r="F44" s="35"/>
      <c r="G44" s="2"/>
      <c r="H44" s="38"/>
      <c r="I44" s="45"/>
      <c r="J44" s="19">
        <v>18</v>
      </c>
      <c r="K44" s="19"/>
      <c r="L44" s="2"/>
      <c r="M44" s="29"/>
      <c r="N44" s="12"/>
      <c r="O44" s="19">
        <v>18</v>
      </c>
      <c r="P44" s="30" t="s">
        <v>55</v>
      </c>
      <c r="Q44" s="58"/>
      <c r="R44" s="195"/>
      <c r="S44" s="141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3"/>
    </row>
    <row r="45" spans="1:31" x14ac:dyDescent="0.2">
      <c r="A45" s="19" t="s">
        <v>283</v>
      </c>
      <c r="B45" s="19">
        <v>19</v>
      </c>
      <c r="C45" s="20" t="s">
        <v>16</v>
      </c>
      <c r="D45" s="21" t="s">
        <v>194</v>
      </c>
      <c r="E45" s="73" t="s">
        <v>213</v>
      </c>
      <c r="F45" s="34"/>
      <c r="G45" s="2"/>
      <c r="H45" s="38"/>
      <c r="I45" s="45"/>
      <c r="J45" s="19">
        <v>19</v>
      </c>
      <c r="K45" s="19"/>
      <c r="L45" s="2"/>
      <c r="M45" s="29"/>
      <c r="N45" s="12"/>
      <c r="O45" s="19">
        <v>19</v>
      </c>
      <c r="P45" s="30" t="s">
        <v>91</v>
      </c>
      <c r="Q45" s="58"/>
      <c r="R45" s="195"/>
      <c r="S45" s="69" t="s">
        <v>208</v>
      </c>
      <c r="T45" s="89" t="s">
        <v>230</v>
      </c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1"/>
    </row>
    <row r="46" spans="1:31" x14ac:dyDescent="0.2">
      <c r="A46" s="19" t="s">
        <v>283</v>
      </c>
      <c r="B46" s="19">
        <v>20</v>
      </c>
      <c r="C46" s="20" t="s">
        <v>37</v>
      </c>
      <c r="D46" s="21" t="s">
        <v>195</v>
      </c>
      <c r="E46" s="73" t="s">
        <v>213</v>
      </c>
      <c r="F46" s="35"/>
      <c r="G46" s="2"/>
      <c r="H46" s="38"/>
      <c r="I46" s="45"/>
      <c r="J46" s="19">
        <v>20</v>
      </c>
      <c r="K46" s="18"/>
      <c r="L46" s="2"/>
      <c r="M46" s="29"/>
      <c r="N46" s="12"/>
      <c r="O46" s="19">
        <v>20</v>
      </c>
      <c r="P46" s="30" t="s">
        <v>137</v>
      </c>
      <c r="Q46" s="58"/>
      <c r="R46" s="195"/>
      <c r="S46" s="141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3"/>
    </row>
    <row r="47" spans="1:31" x14ac:dyDescent="0.2">
      <c r="A47" s="19" t="s">
        <v>283</v>
      </c>
      <c r="B47" s="19">
        <v>21</v>
      </c>
      <c r="C47" s="20" t="s">
        <v>62</v>
      </c>
      <c r="D47" s="21" t="s">
        <v>196</v>
      </c>
      <c r="E47" s="73" t="s">
        <v>254</v>
      </c>
      <c r="F47" s="34"/>
      <c r="G47" s="2"/>
      <c r="H47" s="38"/>
      <c r="I47" s="45"/>
      <c r="J47" s="19">
        <v>21</v>
      </c>
      <c r="K47" s="19"/>
      <c r="L47" s="2"/>
      <c r="M47" s="29"/>
      <c r="N47" s="12"/>
      <c r="O47" s="19">
        <v>21</v>
      </c>
      <c r="P47" s="30" t="s">
        <v>94</v>
      </c>
      <c r="Q47" s="58"/>
      <c r="R47" s="195"/>
      <c r="S47" s="65" t="s">
        <v>198</v>
      </c>
      <c r="T47" s="144" t="s">
        <v>246</v>
      </c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6"/>
    </row>
    <row r="48" spans="1:31" x14ac:dyDescent="0.2">
      <c r="A48" s="19" t="s">
        <v>283</v>
      </c>
      <c r="B48" s="19">
        <v>22</v>
      </c>
      <c r="C48" s="20" t="s">
        <v>8</v>
      </c>
      <c r="D48" s="21" t="s">
        <v>33</v>
      </c>
      <c r="E48" s="73" t="s">
        <v>254</v>
      </c>
      <c r="F48" s="35"/>
      <c r="G48" s="2"/>
      <c r="H48" s="38"/>
      <c r="I48" s="45"/>
      <c r="J48" s="19">
        <v>22</v>
      </c>
      <c r="K48" s="19"/>
      <c r="L48" s="2"/>
      <c r="M48" s="29"/>
      <c r="N48" s="12"/>
      <c r="O48" s="19">
        <v>22</v>
      </c>
      <c r="P48" s="30" t="s">
        <v>100</v>
      </c>
      <c r="Q48" s="58"/>
      <c r="R48" s="195"/>
      <c r="S48" s="66" t="s">
        <v>197</v>
      </c>
      <c r="T48" s="154" t="s">
        <v>235</v>
      </c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6"/>
    </row>
    <row r="49" spans="1:31" x14ac:dyDescent="0.2">
      <c r="A49" s="19" t="s">
        <v>283</v>
      </c>
      <c r="B49" s="19">
        <v>23</v>
      </c>
      <c r="C49" s="20" t="s">
        <v>13</v>
      </c>
      <c r="D49" s="21" t="s">
        <v>14</v>
      </c>
      <c r="E49" s="73" t="s">
        <v>254</v>
      </c>
      <c r="F49" s="34"/>
      <c r="G49" s="2"/>
      <c r="H49" s="38"/>
      <c r="I49" s="45"/>
      <c r="J49" s="19">
        <v>23</v>
      </c>
      <c r="K49" s="19"/>
      <c r="L49" s="2"/>
      <c r="M49" s="29"/>
      <c r="N49" s="12"/>
      <c r="O49" s="19">
        <v>23</v>
      </c>
      <c r="P49" s="30"/>
      <c r="Q49" s="58"/>
      <c r="R49" s="195"/>
      <c r="S49" s="68" t="s">
        <v>197</v>
      </c>
      <c r="T49" s="149" t="s">
        <v>236</v>
      </c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1"/>
    </row>
    <row r="50" spans="1:31" x14ac:dyDescent="0.2">
      <c r="A50" s="19" t="s">
        <v>283</v>
      </c>
      <c r="B50" s="19">
        <v>24</v>
      </c>
      <c r="C50" s="20" t="s">
        <v>12</v>
      </c>
      <c r="D50" s="21" t="s">
        <v>25</v>
      </c>
      <c r="E50" s="73" t="s">
        <v>254</v>
      </c>
      <c r="F50" s="34"/>
      <c r="G50" s="2"/>
      <c r="H50" s="38"/>
      <c r="I50" s="45"/>
      <c r="J50" s="19">
        <v>24</v>
      </c>
      <c r="K50" s="19"/>
      <c r="L50" s="2"/>
      <c r="M50" s="29"/>
      <c r="N50" s="12"/>
      <c r="O50" s="19">
        <v>24</v>
      </c>
      <c r="P50" s="30"/>
      <c r="Q50" s="58"/>
      <c r="R50" s="195"/>
      <c r="S50" s="193" t="s">
        <v>197</v>
      </c>
      <c r="T50" s="152" t="s">
        <v>238</v>
      </c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</row>
    <row r="51" spans="1:31" x14ac:dyDescent="0.2">
      <c r="A51" s="5" t="s">
        <v>284</v>
      </c>
      <c r="B51" s="5">
        <v>1</v>
      </c>
      <c r="C51" s="1" t="s">
        <v>37</v>
      </c>
      <c r="D51" s="4" t="s">
        <v>40</v>
      </c>
      <c r="E51" s="158" t="s">
        <v>255</v>
      </c>
      <c r="F51" s="159" t="s">
        <v>241</v>
      </c>
      <c r="G51" s="2"/>
      <c r="H51" s="11"/>
      <c r="I51" s="47"/>
      <c r="J51" s="5">
        <v>1</v>
      </c>
      <c r="K51" s="6"/>
      <c r="L51" s="2"/>
      <c r="M51" s="29"/>
      <c r="N51" s="12"/>
      <c r="O51" s="5">
        <v>1</v>
      </c>
      <c r="P51" s="30" t="s">
        <v>139</v>
      </c>
      <c r="Q51" s="57" t="s">
        <v>140</v>
      </c>
      <c r="R51" s="195"/>
      <c r="S51" s="194"/>
      <c r="T51" s="147" t="s">
        <v>239</v>
      </c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</row>
    <row r="52" spans="1:31" x14ac:dyDescent="0.2">
      <c r="A52" s="5" t="s">
        <v>284</v>
      </c>
      <c r="B52" s="5">
        <v>2</v>
      </c>
      <c r="C52" s="1" t="s">
        <v>35</v>
      </c>
      <c r="D52" s="4" t="s">
        <v>41</v>
      </c>
      <c r="E52" s="158" t="s">
        <v>256</v>
      </c>
      <c r="F52" s="159" t="s">
        <v>257</v>
      </c>
      <c r="G52" s="2"/>
      <c r="H52" s="11"/>
      <c r="I52" s="47"/>
      <c r="J52" s="5">
        <v>2</v>
      </c>
      <c r="K52" s="5"/>
      <c r="L52" s="2"/>
      <c r="M52" s="29"/>
      <c r="N52" s="12"/>
      <c r="O52" s="5">
        <v>2</v>
      </c>
      <c r="P52" s="30" t="s">
        <v>87</v>
      </c>
      <c r="Q52" s="57" t="s">
        <v>141</v>
      </c>
      <c r="R52" s="195"/>
      <c r="S52" s="192" t="s">
        <v>277</v>
      </c>
      <c r="T52" s="215" t="s">
        <v>278</v>
      </c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7"/>
    </row>
    <row r="53" spans="1:31" x14ac:dyDescent="0.2">
      <c r="A53" s="5" t="s">
        <v>284</v>
      </c>
      <c r="B53" s="5">
        <v>3</v>
      </c>
      <c r="C53" s="1" t="s">
        <v>12</v>
      </c>
      <c r="D53" s="4" t="s">
        <v>42</v>
      </c>
      <c r="E53" s="158" t="s">
        <v>258</v>
      </c>
      <c r="F53" s="159" t="s">
        <v>242</v>
      </c>
      <c r="G53" s="2"/>
      <c r="H53" s="11"/>
      <c r="I53" s="47"/>
      <c r="J53" s="5">
        <v>3</v>
      </c>
      <c r="K53" s="5"/>
      <c r="L53" s="2"/>
      <c r="M53" s="29"/>
      <c r="N53" s="12"/>
      <c r="O53" s="5">
        <v>3</v>
      </c>
      <c r="P53" s="30" t="s">
        <v>100</v>
      </c>
      <c r="Q53" s="57" t="s">
        <v>142</v>
      </c>
      <c r="R53" s="196"/>
      <c r="S53" s="196"/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6"/>
      <c r="AE53" s="196"/>
    </row>
    <row r="54" spans="1:31" x14ac:dyDescent="0.2">
      <c r="A54" s="5" t="s">
        <v>284</v>
      </c>
      <c r="B54" s="5">
        <v>4</v>
      </c>
      <c r="C54" s="1" t="s">
        <v>13</v>
      </c>
      <c r="D54" s="4" t="s">
        <v>29</v>
      </c>
      <c r="E54" s="158" t="s">
        <v>259</v>
      </c>
      <c r="F54" s="159" t="s">
        <v>244</v>
      </c>
      <c r="G54" s="2"/>
      <c r="H54" s="11"/>
      <c r="I54" s="47"/>
      <c r="J54" s="5">
        <v>4</v>
      </c>
      <c r="K54" s="7"/>
      <c r="L54" s="2"/>
      <c r="M54" s="29"/>
      <c r="N54" s="12"/>
      <c r="O54" s="5">
        <v>4</v>
      </c>
      <c r="P54" s="30" t="s">
        <v>143</v>
      </c>
      <c r="Q54" s="57" t="s">
        <v>144</v>
      </c>
      <c r="R54" s="197"/>
      <c r="S54" s="171" t="s">
        <v>211</v>
      </c>
      <c r="T54" s="80" t="s">
        <v>220</v>
      </c>
      <c r="U54" s="199" t="s">
        <v>221</v>
      </c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</row>
    <row r="55" spans="1:31" x14ac:dyDescent="0.2">
      <c r="A55" s="5" t="s">
        <v>284</v>
      </c>
      <c r="B55" s="5">
        <v>5</v>
      </c>
      <c r="C55" s="1" t="s">
        <v>15</v>
      </c>
      <c r="D55" s="4" t="s">
        <v>30</v>
      </c>
      <c r="E55" s="158" t="s">
        <v>260</v>
      </c>
      <c r="F55" s="159" t="s">
        <v>146</v>
      </c>
      <c r="G55" s="2"/>
      <c r="H55" s="11"/>
      <c r="I55" s="47"/>
      <c r="J55" s="5">
        <v>5</v>
      </c>
      <c r="K55" s="5"/>
      <c r="L55" s="2"/>
      <c r="M55" s="29"/>
      <c r="N55" s="12"/>
      <c r="O55" s="5">
        <v>5</v>
      </c>
      <c r="P55" s="30" t="s">
        <v>137</v>
      </c>
      <c r="Q55" s="57" t="s">
        <v>145</v>
      </c>
      <c r="R55" s="197"/>
      <c r="S55" s="172" t="s">
        <v>203</v>
      </c>
      <c r="T55" s="89" t="s">
        <v>223</v>
      </c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1"/>
    </row>
    <row r="56" spans="1:31" x14ac:dyDescent="0.2">
      <c r="A56" s="5" t="s">
        <v>284</v>
      </c>
      <c r="B56" s="5">
        <v>6</v>
      </c>
      <c r="C56" s="1" t="s">
        <v>7</v>
      </c>
      <c r="D56" s="4" t="s">
        <v>43</v>
      </c>
      <c r="E56" s="158" t="s">
        <v>261</v>
      </c>
      <c r="F56" s="159" t="s">
        <v>262</v>
      </c>
      <c r="G56" s="2"/>
      <c r="H56" s="11"/>
      <c r="I56" s="47"/>
      <c r="J56" s="5">
        <v>6</v>
      </c>
      <c r="K56" s="5"/>
      <c r="L56" s="2"/>
      <c r="M56" s="29"/>
      <c r="N56" s="12"/>
      <c r="O56" s="5">
        <v>6</v>
      </c>
      <c r="P56" s="30" t="s">
        <v>146</v>
      </c>
      <c r="Q56" s="57" t="s">
        <v>147</v>
      </c>
      <c r="R56" s="197"/>
      <c r="S56" s="172" t="s">
        <v>204</v>
      </c>
      <c r="T56" s="89" t="s">
        <v>224</v>
      </c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1"/>
    </row>
    <row r="57" spans="1:31" x14ac:dyDescent="0.2">
      <c r="A57" s="5" t="s">
        <v>284</v>
      </c>
      <c r="B57" s="5">
        <v>7</v>
      </c>
      <c r="C57" s="1" t="s">
        <v>10</v>
      </c>
      <c r="D57" s="4" t="s">
        <v>11</v>
      </c>
      <c r="E57" s="158" t="s">
        <v>263</v>
      </c>
      <c r="F57" s="159" t="s">
        <v>102</v>
      </c>
      <c r="G57" s="2"/>
      <c r="H57" s="11"/>
      <c r="I57" s="47"/>
      <c r="J57" s="5">
        <v>7</v>
      </c>
      <c r="K57" s="5"/>
      <c r="L57" s="2"/>
      <c r="M57" s="29"/>
      <c r="N57" s="12"/>
      <c r="O57" s="5">
        <v>7</v>
      </c>
      <c r="P57" s="30" t="s">
        <v>102</v>
      </c>
      <c r="Q57" s="57" t="s">
        <v>148</v>
      </c>
      <c r="R57" s="197"/>
      <c r="S57" s="172" t="s">
        <v>212</v>
      </c>
      <c r="T57" s="200" t="s">
        <v>225</v>
      </c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2"/>
    </row>
    <row r="58" spans="1:31" x14ac:dyDescent="0.2">
      <c r="A58" s="5" t="s">
        <v>284</v>
      </c>
      <c r="B58" s="5">
        <v>8</v>
      </c>
      <c r="C58" s="1" t="s">
        <v>62</v>
      </c>
      <c r="D58" s="4" t="s">
        <v>67</v>
      </c>
      <c r="E58" s="158" t="s">
        <v>264</v>
      </c>
      <c r="F58" s="159" t="s">
        <v>71</v>
      </c>
      <c r="G58" s="2"/>
      <c r="H58" s="11"/>
      <c r="I58" s="47"/>
      <c r="J58" s="5">
        <v>8</v>
      </c>
      <c r="K58" s="5"/>
      <c r="L58" s="2"/>
      <c r="M58" s="29"/>
      <c r="N58" s="12"/>
      <c r="O58" s="5">
        <v>8</v>
      </c>
      <c r="P58" s="30" t="s">
        <v>105</v>
      </c>
      <c r="Q58" s="57" t="s">
        <v>149</v>
      </c>
      <c r="R58" s="197"/>
      <c r="S58" s="172" t="s">
        <v>200</v>
      </c>
      <c r="T58" s="200" t="s">
        <v>226</v>
      </c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2"/>
    </row>
    <row r="59" spans="1:31" x14ac:dyDescent="0.2">
      <c r="A59" s="5" t="s">
        <v>284</v>
      </c>
      <c r="B59" s="5">
        <v>9</v>
      </c>
      <c r="C59" s="1" t="s">
        <v>69</v>
      </c>
      <c r="D59" s="4" t="s">
        <v>70</v>
      </c>
      <c r="E59" s="163" t="s">
        <v>252</v>
      </c>
      <c r="F59" s="164" t="s">
        <v>243</v>
      </c>
      <c r="G59" s="2"/>
      <c r="H59" s="11"/>
      <c r="I59" s="46">
        <v>459</v>
      </c>
      <c r="J59" s="5">
        <v>9</v>
      </c>
      <c r="K59" s="16"/>
      <c r="L59" s="2"/>
      <c r="M59" s="29"/>
      <c r="N59" s="12"/>
      <c r="O59" s="5">
        <v>9</v>
      </c>
      <c r="P59" s="33" t="s">
        <v>82</v>
      </c>
      <c r="Q59" s="57" t="s">
        <v>150</v>
      </c>
      <c r="R59" s="197"/>
      <c r="S59" s="172" t="s">
        <v>202</v>
      </c>
      <c r="T59" s="200" t="s">
        <v>227</v>
      </c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2"/>
    </row>
    <row r="60" spans="1:31" x14ac:dyDescent="0.2">
      <c r="A60" s="5" t="s">
        <v>284</v>
      </c>
      <c r="B60" s="5">
        <v>10</v>
      </c>
      <c r="C60" s="1" t="s">
        <v>69</v>
      </c>
      <c r="D60" s="4" t="s">
        <v>219</v>
      </c>
      <c r="E60" s="163" t="s">
        <v>252</v>
      </c>
      <c r="F60" s="164" t="s">
        <v>243</v>
      </c>
      <c r="G60" s="2"/>
      <c r="H60" s="11"/>
      <c r="I60" s="46">
        <v>459</v>
      </c>
      <c r="J60" s="5">
        <v>10</v>
      </c>
      <c r="K60" s="16"/>
      <c r="L60" s="2"/>
      <c r="M60" s="29"/>
      <c r="N60" s="12"/>
      <c r="O60" s="5">
        <v>10</v>
      </c>
      <c r="P60" s="33" t="s">
        <v>82</v>
      </c>
      <c r="Q60" s="57" t="s">
        <v>151</v>
      </c>
      <c r="R60" s="197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4"/>
    </row>
    <row r="61" spans="1:31" x14ac:dyDescent="0.2">
      <c r="A61" s="5" t="s">
        <v>284</v>
      </c>
      <c r="B61" s="9">
        <v>11</v>
      </c>
      <c r="C61" s="1" t="s">
        <v>9</v>
      </c>
      <c r="D61" s="4" t="s">
        <v>76</v>
      </c>
      <c r="E61" s="67" t="s">
        <v>197</v>
      </c>
      <c r="F61" s="30"/>
      <c r="G61" s="2"/>
      <c r="H61" s="11"/>
      <c r="I61" s="47"/>
      <c r="J61" s="5">
        <v>11</v>
      </c>
      <c r="K61" s="5"/>
      <c r="L61" s="2"/>
      <c r="M61" s="29"/>
      <c r="N61" s="12"/>
      <c r="O61" s="5">
        <v>11</v>
      </c>
      <c r="P61" s="30"/>
      <c r="Q61" s="57"/>
      <c r="R61" s="197"/>
      <c r="S61" s="172" t="s">
        <v>213</v>
      </c>
      <c r="T61" s="209" t="s">
        <v>228</v>
      </c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1"/>
    </row>
    <row r="62" spans="1:31" x14ac:dyDescent="0.2">
      <c r="A62" s="5" t="s">
        <v>284</v>
      </c>
      <c r="B62" s="5">
        <v>12</v>
      </c>
      <c r="C62" s="1" t="s">
        <v>35</v>
      </c>
      <c r="D62" s="4" t="s">
        <v>81</v>
      </c>
      <c r="E62" s="68" t="s">
        <v>197</v>
      </c>
      <c r="F62" s="30"/>
      <c r="G62" s="2"/>
      <c r="H62" s="11"/>
      <c r="I62" s="47"/>
      <c r="J62" s="5">
        <v>12</v>
      </c>
      <c r="K62" s="5"/>
      <c r="L62" s="2"/>
      <c r="M62" s="29"/>
      <c r="N62" s="12"/>
      <c r="O62" s="5">
        <v>12</v>
      </c>
      <c r="P62" s="30"/>
      <c r="Q62" s="57"/>
      <c r="R62" s="197"/>
      <c r="S62" s="172" t="s">
        <v>205</v>
      </c>
      <c r="T62" s="209" t="s">
        <v>229</v>
      </c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1"/>
    </row>
    <row r="63" spans="1:31" x14ac:dyDescent="0.2">
      <c r="A63" s="5" t="s">
        <v>284</v>
      </c>
      <c r="B63" s="5">
        <v>13</v>
      </c>
      <c r="C63" s="1" t="s">
        <v>21</v>
      </c>
      <c r="D63" s="4" t="s">
        <v>187</v>
      </c>
      <c r="E63" s="66" t="s">
        <v>197</v>
      </c>
      <c r="F63" s="30"/>
      <c r="G63" s="2"/>
      <c r="H63" s="11"/>
      <c r="I63" s="47"/>
      <c r="J63" s="5">
        <v>13</v>
      </c>
      <c r="K63" s="5"/>
      <c r="L63" s="2"/>
      <c r="M63" s="29"/>
      <c r="N63" s="12"/>
      <c r="O63" s="5">
        <v>13</v>
      </c>
      <c r="P63" s="30"/>
      <c r="Q63" s="57"/>
      <c r="R63" s="197"/>
      <c r="S63" s="172" t="s">
        <v>206</v>
      </c>
      <c r="T63" s="79" t="s">
        <v>220</v>
      </c>
      <c r="U63" s="200" t="s">
        <v>231</v>
      </c>
      <c r="V63" s="201"/>
      <c r="W63" s="201"/>
      <c r="X63" s="201"/>
      <c r="Y63" s="201"/>
      <c r="Z63" s="201"/>
      <c r="AA63" s="201"/>
      <c r="AB63" s="201"/>
      <c r="AC63" s="201"/>
      <c r="AD63" s="201"/>
      <c r="AE63" s="202"/>
    </row>
    <row r="64" spans="1:31" x14ac:dyDescent="0.2">
      <c r="A64" s="5" t="s">
        <v>284</v>
      </c>
      <c r="B64" s="5">
        <v>14</v>
      </c>
      <c r="C64" s="1" t="s">
        <v>18</v>
      </c>
      <c r="D64" s="4" t="s">
        <v>237</v>
      </c>
      <c r="E64" s="65" t="s">
        <v>198</v>
      </c>
      <c r="F64" s="30"/>
      <c r="G64" s="2"/>
      <c r="H64" s="11"/>
      <c r="I64" s="47"/>
      <c r="J64" s="5">
        <v>14</v>
      </c>
      <c r="K64" s="5"/>
      <c r="L64" s="2"/>
      <c r="M64" s="29"/>
      <c r="N64" s="12"/>
      <c r="O64" s="5">
        <v>14</v>
      </c>
      <c r="P64" s="30" t="s">
        <v>56</v>
      </c>
      <c r="Q64" s="57"/>
      <c r="R64" s="198"/>
      <c r="S64" s="171" t="s">
        <v>207</v>
      </c>
      <c r="T64" s="79" t="s">
        <v>220</v>
      </c>
      <c r="U64" s="200" t="s">
        <v>232</v>
      </c>
      <c r="V64" s="201"/>
      <c r="W64" s="201"/>
      <c r="X64" s="201"/>
      <c r="Y64" s="201"/>
      <c r="Z64" s="201"/>
      <c r="AA64" s="201"/>
      <c r="AB64" s="201"/>
      <c r="AC64" s="201"/>
      <c r="AD64" s="201"/>
      <c r="AE64" s="202"/>
    </row>
    <row r="65" spans="1:31" x14ac:dyDescent="0.2">
      <c r="A65" s="5" t="s">
        <v>284</v>
      </c>
      <c r="B65" s="5">
        <v>15</v>
      </c>
      <c r="C65" s="1" t="s">
        <v>13</v>
      </c>
      <c r="D65" s="4" t="s">
        <v>29</v>
      </c>
      <c r="E65" s="163" t="s">
        <v>252</v>
      </c>
      <c r="F65" s="164" t="s">
        <v>265</v>
      </c>
      <c r="G65" s="2"/>
      <c r="H65" s="11"/>
      <c r="I65" s="46">
        <v>459</v>
      </c>
      <c r="J65" s="5">
        <v>15</v>
      </c>
      <c r="K65" s="16"/>
      <c r="L65" s="2"/>
      <c r="M65" s="29"/>
      <c r="N65" s="12"/>
      <c r="O65" s="5">
        <v>15</v>
      </c>
      <c r="P65" s="33" t="s">
        <v>83</v>
      </c>
      <c r="Q65" s="170" t="s">
        <v>152</v>
      </c>
      <c r="R65" s="186" t="s">
        <v>279</v>
      </c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4"/>
    </row>
    <row r="66" spans="1:31" x14ac:dyDescent="0.2">
      <c r="A66" s="5" t="s">
        <v>284</v>
      </c>
      <c r="B66" s="5">
        <v>16</v>
      </c>
      <c r="C66" s="1" t="s">
        <v>16</v>
      </c>
      <c r="D66" s="4" t="s">
        <v>17</v>
      </c>
      <c r="E66" s="163" t="s">
        <v>252</v>
      </c>
      <c r="F66" s="164" t="s">
        <v>265</v>
      </c>
      <c r="G66" s="2"/>
      <c r="H66" s="11"/>
      <c r="I66" s="46">
        <v>459</v>
      </c>
      <c r="J66" s="5">
        <v>16</v>
      </c>
      <c r="K66" s="16"/>
      <c r="L66" s="2"/>
      <c r="M66" s="29"/>
      <c r="N66" s="12"/>
      <c r="O66" s="5">
        <v>16</v>
      </c>
      <c r="P66" s="33" t="s">
        <v>83</v>
      </c>
      <c r="Q66" s="170" t="s">
        <v>153</v>
      </c>
      <c r="R66" s="186" t="s">
        <v>280</v>
      </c>
      <c r="S66" s="171" t="s">
        <v>210</v>
      </c>
      <c r="T66" s="80" t="s">
        <v>220</v>
      </c>
      <c r="U66" s="89" t="s">
        <v>233</v>
      </c>
      <c r="V66" s="90"/>
      <c r="W66" s="90"/>
      <c r="X66" s="90"/>
      <c r="Y66" s="90"/>
      <c r="Z66" s="90"/>
      <c r="AA66" s="90"/>
      <c r="AB66" s="90"/>
      <c r="AC66" s="90"/>
      <c r="AD66" s="90"/>
      <c r="AE66" s="91"/>
    </row>
    <row r="67" spans="1:31" x14ac:dyDescent="0.2">
      <c r="A67" s="5" t="s">
        <v>284</v>
      </c>
      <c r="B67" s="5">
        <v>17</v>
      </c>
      <c r="C67" s="1" t="s">
        <v>21</v>
      </c>
      <c r="D67" s="4" t="s">
        <v>79</v>
      </c>
      <c r="E67" s="67" t="s">
        <v>197</v>
      </c>
      <c r="F67" s="30"/>
      <c r="G67" s="2"/>
      <c r="H67" s="11"/>
      <c r="I67" s="47"/>
      <c r="J67" s="5">
        <v>17</v>
      </c>
      <c r="K67" s="8"/>
      <c r="L67" s="2"/>
      <c r="M67" s="29"/>
      <c r="N67" s="12"/>
      <c r="O67" s="5">
        <v>17</v>
      </c>
      <c r="P67" s="30"/>
      <c r="Q67" s="170"/>
      <c r="R67" s="186" t="s">
        <v>281</v>
      </c>
      <c r="S67" s="171" t="s">
        <v>240</v>
      </c>
      <c r="T67" s="80" t="s">
        <v>220</v>
      </c>
      <c r="U67" s="89" t="s">
        <v>245</v>
      </c>
      <c r="V67" s="90"/>
      <c r="W67" s="90"/>
      <c r="X67" s="90"/>
      <c r="Y67" s="90"/>
      <c r="Z67" s="90"/>
      <c r="AA67" s="90"/>
      <c r="AB67" s="90"/>
      <c r="AC67" s="90"/>
      <c r="AD67" s="90"/>
      <c r="AE67" s="91"/>
    </row>
    <row r="68" spans="1:31" x14ac:dyDescent="0.2">
      <c r="A68" s="5" t="s">
        <v>284</v>
      </c>
      <c r="B68" s="5">
        <v>18</v>
      </c>
      <c r="C68" s="1" t="s">
        <v>35</v>
      </c>
      <c r="D68" s="4" t="s">
        <v>44</v>
      </c>
      <c r="E68" s="68" t="s">
        <v>197</v>
      </c>
      <c r="F68" s="30"/>
      <c r="G68" s="2"/>
      <c r="H68" s="11"/>
      <c r="I68" s="47"/>
      <c r="J68" s="5">
        <v>18</v>
      </c>
      <c r="K68" s="5"/>
      <c r="L68" s="2"/>
      <c r="M68" s="29"/>
      <c r="N68" s="12"/>
      <c r="O68" s="5">
        <v>18</v>
      </c>
      <c r="P68" s="30"/>
      <c r="Q68" s="57"/>
      <c r="R68" s="195"/>
      <c r="S68" s="74" t="s">
        <v>201</v>
      </c>
      <c r="T68" s="89" t="s">
        <v>234</v>
      </c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1"/>
    </row>
    <row r="69" spans="1:31" x14ac:dyDescent="0.2">
      <c r="A69" s="5" t="s">
        <v>284</v>
      </c>
      <c r="B69" s="5">
        <v>19</v>
      </c>
      <c r="C69" s="1" t="s">
        <v>16</v>
      </c>
      <c r="D69" s="4" t="s">
        <v>17</v>
      </c>
      <c r="E69" s="66" t="s">
        <v>197</v>
      </c>
      <c r="F69" s="30"/>
      <c r="G69" s="2"/>
      <c r="H69" s="11"/>
      <c r="I69" s="47"/>
      <c r="J69" s="5">
        <v>19</v>
      </c>
      <c r="K69" s="5"/>
      <c r="L69" s="2"/>
      <c r="M69" s="29"/>
      <c r="N69" s="12"/>
      <c r="O69" s="5">
        <v>19</v>
      </c>
      <c r="P69" s="30"/>
      <c r="Q69" s="57"/>
      <c r="R69" s="195"/>
      <c r="S69" s="76" t="s">
        <v>209</v>
      </c>
      <c r="T69" s="79" t="s">
        <v>220</v>
      </c>
      <c r="U69" s="138" t="s">
        <v>222</v>
      </c>
      <c r="V69" s="139"/>
      <c r="W69" s="139"/>
      <c r="X69" s="139"/>
      <c r="Y69" s="139"/>
      <c r="Z69" s="139"/>
      <c r="AA69" s="139"/>
      <c r="AB69" s="139"/>
      <c r="AC69" s="139"/>
      <c r="AD69" s="139"/>
      <c r="AE69" s="140"/>
    </row>
    <row r="70" spans="1:31" x14ac:dyDescent="0.2">
      <c r="A70" s="5" t="s">
        <v>284</v>
      </c>
      <c r="B70" s="5">
        <v>20</v>
      </c>
      <c r="C70" s="1" t="s">
        <v>15</v>
      </c>
      <c r="D70" s="4" t="s">
        <v>45</v>
      </c>
      <c r="E70" s="65" t="s">
        <v>198</v>
      </c>
      <c r="F70" s="30"/>
      <c r="G70" s="2"/>
      <c r="H70" s="11"/>
      <c r="I70" s="47"/>
      <c r="J70" s="5">
        <v>20</v>
      </c>
      <c r="K70" s="5"/>
      <c r="L70" s="2"/>
      <c r="M70" s="29"/>
      <c r="N70" s="12"/>
      <c r="O70" s="5">
        <v>20</v>
      </c>
      <c r="P70" s="30"/>
      <c r="Q70" s="57"/>
      <c r="R70" s="195"/>
      <c r="S70" s="141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3"/>
    </row>
    <row r="71" spans="1:31" x14ac:dyDescent="0.2">
      <c r="A71" s="5" t="s">
        <v>284</v>
      </c>
      <c r="B71" s="5">
        <v>21</v>
      </c>
      <c r="C71" s="1" t="s">
        <v>37</v>
      </c>
      <c r="D71" s="4" t="s">
        <v>38</v>
      </c>
      <c r="E71" s="67" t="s">
        <v>197</v>
      </c>
      <c r="F71" s="30"/>
      <c r="G71" s="2"/>
      <c r="H71" s="11"/>
      <c r="I71" s="47"/>
      <c r="J71" s="5">
        <v>21</v>
      </c>
      <c r="K71" s="5"/>
      <c r="L71" s="2"/>
      <c r="M71" s="29"/>
      <c r="N71" s="12"/>
      <c r="O71" s="5">
        <v>21</v>
      </c>
      <c r="P71" s="30" t="s">
        <v>104</v>
      </c>
      <c r="Q71" s="57"/>
      <c r="R71" s="195"/>
      <c r="S71" s="69" t="s">
        <v>208</v>
      </c>
      <c r="T71" s="89" t="s">
        <v>230</v>
      </c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1"/>
    </row>
    <row r="72" spans="1:31" x14ac:dyDescent="0.2">
      <c r="A72" s="5" t="s">
        <v>284</v>
      </c>
      <c r="B72" s="5">
        <v>22</v>
      </c>
      <c r="C72" s="1" t="s">
        <v>12</v>
      </c>
      <c r="D72" s="4" t="s">
        <v>39</v>
      </c>
      <c r="E72" s="68" t="s">
        <v>197</v>
      </c>
      <c r="F72" s="30"/>
      <c r="G72" s="2"/>
      <c r="H72" s="11"/>
      <c r="I72" s="47"/>
      <c r="J72" s="5">
        <v>22</v>
      </c>
      <c r="K72" s="5"/>
      <c r="L72" s="2"/>
      <c r="M72" s="29"/>
      <c r="N72" s="12"/>
      <c r="O72" s="5">
        <v>22</v>
      </c>
      <c r="P72" s="30" t="s">
        <v>154</v>
      </c>
      <c r="Q72" s="57"/>
      <c r="R72" s="195"/>
      <c r="S72" s="141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3"/>
    </row>
    <row r="73" spans="1:31" x14ac:dyDescent="0.2">
      <c r="A73" s="5" t="s">
        <v>284</v>
      </c>
      <c r="B73" s="5">
        <v>23</v>
      </c>
      <c r="C73" s="1" t="s">
        <v>13</v>
      </c>
      <c r="D73" s="4" t="s">
        <v>14</v>
      </c>
      <c r="E73" s="66" t="s">
        <v>197</v>
      </c>
      <c r="F73" s="30"/>
      <c r="G73" s="2"/>
      <c r="H73" s="11"/>
      <c r="I73" s="47"/>
      <c r="J73" s="5">
        <v>23</v>
      </c>
      <c r="K73" s="5"/>
      <c r="L73" s="2"/>
      <c r="M73" s="29"/>
      <c r="N73" s="12"/>
      <c r="O73" s="5">
        <v>23</v>
      </c>
      <c r="P73" s="30"/>
      <c r="Q73" s="57"/>
      <c r="R73" s="195"/>
      <c r="S73" s="65" t="s">
        <v>198</v>
      </c>
      <c r="T73" s="144" t="s">
        <v>246</v>
      </c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6"/>
    </row>
    <row r="74" spans="1:31" x14ac:dyDescent="0.2">
      <c r="A74" s="5" t="s">
        <v>284</v>
      </c>
      <c r="B74" s="5">
        <v>24</v>
      </c>
      <c r="C74" s="1" t="s">
        <v>8</v>
      </c>
      <c r="D74" s="4" t="s">
        <v>46</v>
      </c>
      <c r="E74" s="65" t="s">
        <v>198</v>
      </c>
      <c r="F74" s="30"/>
      <c r="G74" s="2"/>
      <c r="H74" s="11"/>
      <c r="I74" s="47"/>
      <c r="J74" s="5">
        <v>24</v>
      </c>
      <c r="K74" s="5"/>
      <c r="L74" s="2"/>
      <c r="M74" s="29"/>
      <c r="N74" s="12"/>
      <c r="O74" s="5">
        <v>24</v>
      </c>
      <c r="P74" s="30" t="s">
        <v>107</v>
      </c>
      <c r="Q74" s="57"/>
      <c r="R74" s="195"/>
      <c r="S74" s="66" t="s">
        <v>197</v>
      </c>
      <c r="T74" s="154" t="s">
        <v>235</v>
      </c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6"/>
    </row>
    <row r="75" spans="1:31" x14ac:dyDescent="0.2">
      <c r="A75" s="19" t="s">
        <v>285</v>
      </c>
      <c r="B75" s="19">
        <v>1</v>
      </c>
      <c r="C75" s="20" t="s">
        <v>13</v>
      </c>
      <c r="D75" s="21" t="s">
        <v>47</v>
      </c>
      <c r="E75" s="158" t="s">
        <v>250</v>
      </c>
      <c r="F75" s="160" t="s">
        <v>251</v>
      </c>
      <c r="G75" s="2"/>
      <c r="H75" s="38"/>
      <c r="I75" s="45"/>
      <c r="J75" s="19">
        <v>1</v>
      </c>
      <c r="K75" s="19"/>
      <c r="L75" s="2"/>
      <c r="M75" s="29"/>
      <c r="N75" s="12"/>
      <c r="O75" s="19">
        <v>1</v>
      </c>
      <c r="P75" s="30" t="s">
        <v>58</v>
      </c>
      <c r="Q75" s="58" t="s">
        <v>155</v>
      </c>
      <c r="R75" s="195"/>
      <c r="S75" s="68" t="s">
        <v>197</v>
      </c>
      <c r="T75" s="149" t="s">
        <v>236</v>
      </c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1"/>
    </row>
    <row r="76" spans="1:31" x14ac:dyDescent="0.2">
      <c r="A76" s="19" t="s">
        <v>285</v>
      </c>
      <c r="B76" s="19">
        <v>2</v>
      </c>
      <c r="C76" s="20" t="s">
        <v>12</v>
      </c>
      <c r="D76" s="21" t="s">
        <v>25</v>
      </c>
      <c r="E76" s="158" t="s">
        <v>266</v>
      </c>
      <c r="F76" s="160" t="s">
        <v>267</v>
      </c>
      <c r="G76" s="2"/>
      <c r="H76" s="38"/>
      <c r="I76" s="45"/>
      <c r="J76" s="19">
        <v>2</v>
      </c>
      <c r="K76" s="19"/>
      <c r="L76" s="2"/>
      <c r="M76" s="29"/>
      <c r="N76" s="12"/>
      <c r="O76" s="19">
        <v>2</v>
      </c>
      <c r="P76" s="30" t="s">
        <v>156</v>
      </c>
      <c r="Q76" s="58" t="s">
        <v>157</v>
      </c>
      <c r="R76" s="195"/>
      <c r="S76" s="193" t="s">
        <v>197</v>
      </c>
      <c r="T76" s="152" t="s">
        <v>238</v>
      </c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</row>
    <row r="77" spans="1:31" x14ac:dyDescent="0.2">
      <c r="A77" s="19" t="s">
        <v>285</v>
      </c>
      <c r="B77" s="19">
        <v>3</v>
      </c>
      <c r="C77" s="20" t="s">
        <v>35</v>
      </c>
      <c r="D77" s="21" t="s">
        <v>41</v>
      </c>
      <c r="E77" s="158" t="s">
        <v>268</v>
      </c>
      <c r="F77" s="160" t="s">
        <v>143</v>
      </c>
      <c r="G77" s="2"/>
      <c r="H77" s="38"/>
      <c r="I77" s="45"/>
      <c r="J77" s="19">
        <v>3</v>
      </c>
      <c r="K77" s="19"/>
      <c r="L77" s="2"/>
      <c r="M77" s="29"/>
      <c r="N77" s="12"/>
      <c r="O77" s="19">
        <v>3</v>
      </c>
      <c r="P77" s="30" t="s">
        <v>58</v>
      </c>
      <c r="Q77" s="58" t="s">
        <v>158</v>
      </c>
      <c r="R77" s="195"/>
      <c r="S77" s="194"/>
      <c r="T77" s="147" t="s">
        <v>239</v>
      </c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</row>
    <row r="78" spans="1:31" x14ac:dyDescent="0.2">
      <c r="A78" s="19" t="s">
        <v>285</v>
      </c>
      <c r="B78" s="19">
        <v>4</v>
      </c>
      <c r="C78" s="20" t="s">
        <v>37</v>
      </c>
      <c r="D78" s="21" t="s">
        <v>38</v>
      </c>
      <c r="E78" s="158" t="s">
        <v>269</v>
      </c>
      <c r="F78" s="160" t="s">
        <v>270</v>
      </c>
      <c r="G78" s="2"/>
      <c r="H78" s="38"/>
      <c r="I78" s="45"/>
      <c r="J78" s="19">
        <v>4</v>
      </c>
      <c r="K78" s="22"/>
      <c r="L78" s="2"/>
      <c r="M78" s="29"/>
      <c r="N78" s="12"/>
      <c r="O78" s="19">
        <v>4</v>
      </c>
      <c r="P78" s="30" t="s">
        <v>156</v>
      </c>
      <c r="Q78" s="58" t="s">
        <v>159</v>
      </c>
      <c r="R78" s="195"/>
      <c r="S78" s="192" t="s">
        <v>277</v>
      </c>
      <c r="T78" s="215" t="s">
        <v>278</v>
      </c>
      <c r="U78" s="216"/>
      <c r="V78" s="216"/>
      <c r="W78" s="216"/>
      <c r="X78" s="216"/>
      <c r="Y78" s="216"/>
      <c r="Z78" s="216"/>
      <c r="AA78" s="216"/>
      <c r="AB78" s="216"/>
      <c r="AC78" s="216"/>
      <c r="AD78" s="216"/>
      <c r="AE78" s="217"/>
    </row>
    <row r="79" spans="1:31" x14ac:dyDescent="0.2">
      <c r="A79" s="19" t="s">
        <v>285</v>
      </c>
      <c r="B79" s="19">
        <v>5</v>
      </c>
      <c r="C79" s="20" t="s">
        <v>15</v>
      </c>
      <c r="D79" s="21" t="s">
        <v>86</v>
      </c>
      <c r="E79" s="158" t="s">
        <v>271</v>
      </c>
      <c r="F79" s="160" t="s">
        <v>272</v>
      </c>
      <c r="G79" s="2"/>
      <c r="H79" s="38"/>
      <c r="I79" s="45"/>
      <c r="J79" s="19">
        <v>5</v>
      </c>
      <c r="K79" s="19"/>
      <c r="L79" s="2"/>
      <c r="M79" s="29"/>
      <c r="N79" s="12"/>
      <c r="O79" s="19">
        <v>5</v>
      </c>
      <c r="P79" s="30" t="s">
        <v>93</v>
      </c>
      <c r="Q79" s="58" t="s">
        <v>160</v>
      </c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</row>
    <row r="80" spans="1:31" x14ac:dyDescent="0.2">
      <c r="A80" s="19" t="s">
        <v>285</v>
      </c>
      <c r="B80" s="19">
        <v>6</v>
      </c>
      <c r="C80" s="20" t="s">
        <v>69</v>
      </c>
      <c r="D80" s="21" t="s">
        <v>214</v>
      </c>
      <c r="E80" s="158" t="s">
        <v>250</v>
      </c>
      <c r="F80" s="160" t="s">
        <v>273</v>
      </c>
      <c r="G80" s="2"/>
      <c r="H80" s="38"/>
      <c r="I80" s="45"/>
      <c r="J80" s="19">
        <v>6</v>
      </c>
      <c r="K80" s="19"/>
      <c r="L80" s="2"/>
      <c r="M80" s="29"/>
      <c r="N80" s="12"/>
      <c r="O80" s="19">
        <v>6</v>
      </c>
      <c r="P80" s="30" t="s">
        <v>55</v>
      </c>
      <c r="Q80" s="58" t="s">
        <v>161</v>
      </c>
      <c r="R80" s="197"/>
      <c r="S80" s="171" t="s">
        <v>211</v>
      </c>
      <c r="T80" s="80" t="s">
        <v>220</v>
      </c>
      <c r="U80" s="199" t="s">
        <v>221</v>
      </c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</row>
    <row r="81" spans="1:31" x14ac:dyDescent="0.2">
      <c r="A81" s="19" t="s">
        <v>285</v>
      </c>
      <c r="B81" s="19">
        <v>7</v>
      </c>
      <c r="C81" s="20" t="s">
        <v>10</v>
      </c>
      <c r="D81" s="21" t="s">
        <v>80</v>
      </c>
      <c r="E81" s="158" t="s">
        <v>274</v>
      </c>
      <c r="F81" s="160" t="s">
        <v>84</v>
      </c>
      <c r="G81" s="2"/>
      <c r="H81" s="38"/>
      <c r="I81" s="45"/>
      <c r="J81" s="19">
        <v>7</v>
      </c>
      <c r="K81" s="23"/>
      <c r="L81" s="2"/>
      <c r="M81" s="29"/>
      <c r="N81" s="12"/>
      <c r="O81" s="19">
        <v>7</v>
      </c>
      <c r="P81" s="30" t="s">
        <v>93</v>
      </c>
      <c r="Q81" s="58" t="s">
        <v>162</v>
      </c>
      <c r="R81" s="197"/>
      <c r="S81" s="172" t="s">
        <v>203</v>
      </c>
      <c r="T81" s="89" t="s">
        <v>223</v>
      </c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1"/>
    </row>
    <row r="82" spans="1:31" x14ac:dyDescent="0.2">
      <c r="A82" s="19" t="s">
        <v>285</v>
      </c>
      <c r="B82" s="19">
        <v>8</v>
      </c>
      <c r="C82" s="20" t="s">
        <v>19</v>
      </c>
      <c r="D82" s="21" t="s">
        <v>74</v>
      </c>
      <c r="E82" s="158" t="s">
        <v>256</v>
      </c>
      <c r="F82" s="159" t="s">
        <v>257</v>
      </c>
      <c r="G82" s="2"/>
      <c r="H82" s="38"/>
      <c r="I82" s="45"/>
      <c r="J82" s="19">
        <v>8</v>
      </c>
      <c r="K82" s="19"/>
      <c r="L82" s="2"/>
      <c r="M82" s="29"/>
      <c r="N82" s="12"/>
      <c r="O82" s="19">
        <v>8</v>
      </c>
      <c r="P82" s="30" t="s">
        <v>88</v>
      </c>
      <c r="Q82" s="58" t="s">
        <v>163</v>
      </c>
      <c r="R82" s="197"/>
      <c r="S82" s="172" t="s">
        <v>204</v>
      </c>
      <c r="T82" s="89" t="s">
        <v>224</v>
      </c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1"/>
    </row>
    <row r="83" spans="1:31" x14ac:dyDescent="0.2">
      <c r="A83" s="19" t="s">
        <v>285</v>
      </c>
      <c r="B83" s="19">
        <v>9</v>
      </c>
      <c r="C83" s="20" t="s">
        <v>21</v>
      </c>
      <c r="D83" s="21" t="s">
        <v>73</v>
      </c>
      <c r="E83" s="161" t="s">
        <v>252</v>
      </c>
      <c r="F83" s="165" t="s">
        <v>94</v>
      </c>
      <c r="G83" s="2"/>
      <c r="H83" s="38"/>
      <c r="I83" s="46">
        <v>459</v>
      </c>
      <c r="J83" s="19">
        <v>9</v>
      </c>
      <c r="K83" s="24"/>
      <c r="L83" s="2"/>
      <c r="M83" s="29"/>
      <c r="N83" s="12"/>
      <c r="O83" s="19">
        <v>9</v>
      </c>
      <c r="P83" s="33" t="s">
        <v>84</v>
      </c>
      <c r="Q83" s="58" t="s">
        <v>164</v>
      </c>
      <c r="R83" s="197"/>
      <c r="S83" s="172" t="s">
        <v>212</v>
      </c>
      <c r="T83" s="200" t="s">
        <v>225</v>
      </c>
      <c r="U83" s="201"/>
      <c r="V83" s="201"/>
      <c r="W83" s="201"/>
      <c r="X83" s="201"/>
      <c r="Y83" s="201"/>
      <c r="Z83" s="201"/>
      <c r="AA83" s="201"/>
      <c r="AB83" s="201"/>
      <c r="AC83" s="201"/>
      <c r="AD83" s="201"/>
      <c r="AE83" s="202"/>
    </row>
    <row r="84" spans="1:31" x14ac:dyDescent="0.2">
      <c r="A84" s="19" t="s">
        <v>285</v>
      </c>
      <c r="B84" s="19">
        <v>10</v>
      </c>
      <c r="C84" s="20" t="s">
        <v>16</v>
      </c>
      <c r="D84" s="21" t="s">
        <v>50</v>
      </c>
      <c r="E84" s="161" t="s">
        <v>252</v>
      </c>
      <c r="F84" s="165" t="s">
        <v>94</v>
      </c>
      <c r="G84" s="2"/>
      <c r="H84" s="38"/>
      <c r="I84" s="49">
        <v>459</v>
      </c>
      <c r="J84" s="19">
        <v>10</v>
      </c>
      <c r="K84" s="24"/>
      <c r="L84" s="2"/>
      <c r="M84" s="29"/>
      <c r="N84" s="12"/>
      <c r="O84" s="19">
        <v>10</v>
      </c>
      <c r="P84" s="33" t="s">
        <v>84</v>
      </c>
      <c r="Q84" s="58" t="s">
        <v>165</v>
      </c>
      <c r="R84" s="197"/>
      <c r="S84" s="172" t="s">
        <v>200</v>
      </c>
      <c r="T84" s="200" t="s">
        <v>226</v>
      </c>
      <c r="U84" s="201"/>
      <c r="V84" s="201"/>
      <c r="W84" s="201"/>
      <c r="X84" s="201"/>
      <c r="Y84" s="201"/>
      <c r="Z84" s="201"/>
      <c r="AA84" s="201"/>
      <c r="AB84" s="201"/>
      <c r="AC84" s="201"/>
      <c r="AD84" s="201"/>
      <c r="AE84" s="202"/>
    </row>
    <row r="85" spans="1:31" x14ac:dyDescent="0.2">
      <c r="A85" s="19" t="s">
        <v>285</v>
      </c>
      <c r="B85" s="25">
        <v>11</v>
      </c>
      <c r="C85" s="20" t="s">
        <v>62</v>
      </c>
      <c r="D85" s="21" t="s">
        <v>196</v>
      </c>
      <c r="E85" s="68" t="s">
        <v>197</v>
      </c>
      <c r="F85" s="34"/>
      <c r="G85" s="2"/>
      <c r="H85" s="38"/>
      <c r="I85" s="45"/>
      <c r="J85" s="19">
        <v>11</v>
      </c>
      <c r="K85" s="19"/>
      <c r="L85" s="2"/>
      <c r="M85" s="29"/>
      <c r="N85" s="12"/>
      <c r="O85" s="19">
        <v>11</v>
      </c>
      <c r="P85" s="30"/>
      <c r="Q85" s="58"/>
      <c r="R85" s="197"/>
      <c r="S85" s="172" t="s">
        <v>202</v>
      </c>
      <c r="T85" s="200" t="s">
        <v>227</v>
      </c>
      <c r="U85" s="201"/>
      <c r="V85" s="201"/>
      <c r="W85" s="201"/>
      <c r="X85" s="201"/>
      <c r="Y85" s="201"/>
      <c r="Z85" s="201"/>
      <c r="AA85" s="201"/>
      <c r="AB85" s="201"/>
      <c r="AC85" s="201"/>
      <c r="AD85" s="201"/>
      <c r="AE85" s="202"/>
    </row>
    <row r="86" spans="1:31" x14ac:dyDescent="0.2">
      <c r="A86" s="19" t="s">
        <v>285</v>
      </c>
      <c r="B86" s="19">
        <v>12</v>
      </c>
      <c r="C86" s="20" t="s">
        <v>69</v>
      </c>
      <c r="D86" s="21" t="s">
        <v>215</v>
      </c>
      <c r="E86" s="65" t="s">
        <v>198</v>
      </c>
      <c r="F86" s="34"/>
      <c r="G86" s="2"/>
      <c r="H86" s="38"/>
      <c r="I86" s="45"/>
      <c r="J86" s="19">
        <v>12</v>
      </c>
      <c r="K86" s="19"/>
      <c r="L86" s="2"/>
      <c r="M86" s="29"/>
      <c r="N86" s="12"/>
      <c r="O86" s="19">
        <v>12</v>
      </c>
      <c r="P86" s="30" t="s">
        <v>89</v>
      </c>
      <c r="Q86" s="58" t="s">
        <v>166</v>
      </c>
      <c r="R86" s="197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4"/>
    </row>
    <row r="87" spans="1:31" x14ac:dyDescent="0.2">
      <c r="A87" s="19" t="s">
        <v>285</v>
      </c>
      <c r="B87" s="19">
        <v>13</v>
      </c>
      <c r="C87" s="20" t="s">
        <v>35</v>
      </c>
      <c r="D87" s="21" t="s">
        <v>51</v>
      </c>
      <c r="E87" s="66" t="s">
        <v>197</v>
      </c>
      <c r="F87" s="34"/>
      <c r="G87" s="2"/>
      <c r="H87" s="38"/>
      <c r="I87" s="45"/>
      <c r="J87" s="19">
        <v>13</v>
      </c>
      <c r="K87" s="19"/>
      <c r="L87" s="2"/>
      <c r="M87" s="29"/>
      <c r="N87" s="12"/>
      <c r="O87" s="19">
        <v>13</v>
      </c>
      <c r="P87" s="30" t="s">
        <v>91</v>
      </c>
      <c r="Q87" s="58" t="s">
        <v>167</v>
      </c>
      <c r="R87" s="197"/>
      <c r="S87" s="172" t="s">
        <v>213</v>
      </c>
      <c r="T87" s="209" t="s">
        <v>228</v>
      </c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1"/>
    </row>
    <row r="88" spans="1:31" x14ac:dyDescent="0.2">
      <c r="A88" s="19" t="s">
        <v>285</v>
      </c>
      <c r="B88" s="19">
        <v>14</v>
      </c>
      <c r="C88" s="20" t="s">
        <v>7</v>
      </c>
      <c r="D88" s="21" t="s">
        <v>31</v>
      </c>
      <c r="E88" s="67" t="s">
        <v>197</v>
      </c>
      <c r="F88" s="34"/>
      <c r="G88" s="2"/>
      <c r="H88" s="38"/>
      <c r="I88" s="45"/>
      <c r="J88" s="19">
        <v>14</v>
      </c>
      <c r="K88" s="19"/>
      <c r="L88" s="2"/>
      <c r="M88" s="29"/>
      <c r="N88" s="12"/>
      <c r="O88" s="19">
        <v>14</v>
      </c>
      <c r="P88" s="30" t="s">
        <v>92</v>
      </c>
      <c r="Q88" s="58" t="s">
        <v>168</v>
      </c>
      <c r="R88" s="197"/>
      <c r="S88" s="172" t="s">
        <v>205</v>
      </c>
      <c r="T88" s="209" t="s">
        <v>229</v>
      </c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1"/>
    </row>
    <row r="89" spans="1:31" x14ac:dyDescent="0.2">
      <c r="A89" s="19" t="s">
        <v>285</v>
      </c>
      <c r="B89" s="19">
        <v>15</v>
      </c>
      <c r="C89" s="20" t="s">
        <v>37</v>
      </c>
      <c r="D89" s="21" t="s">
        <v>216</v>
      </c>
      <c r="E89" s="166" t="s">
        <v>276</v>
      </c>
      <c r="F89" s="34"/>
      <c r="G89" s="2"/>
      <c r="H89" s="38"/>
      <c r="I89" s="46">
        <v>459</v>
      </c>
      <c r="J89" s="19">
        <v>15</v>
      </c>
      <c r="K89" s="24"/>
      <c r="L89" s="2"/>
      <c r="M89" s="29"/>
      <c r="N89" s="12"/>
      <c r="O89" s="19">
        <v>15</v>
      </c>
      <c r="P89" s="33" t="s">
        <v>85</v>
      </c>
      <c r="Q89" s="58" t="s">
        <v>169</v>
      </c>
      <c r="R89" s="197"/>
      <c r="S89" s="172" t="s">
        <v>206</v>
      </c>
      <c r="T89" s="79" t="s">
        <v>220</v>
      </c>
      <c r="U89" s="200" t="s">
        <v>231</v>
      </c>
      <c r="V89" s="201"/>
      <c r="W89" s="201"/>
      <c r="X89" s="201"/>
      <c r="Y89" s="201"/>
      <c r="Z89" s="201"/>
      <c r="AA89" s="201"/>
      <c r="AB89" s="201"/>
      <c r="AC89" s="201"/>
      <c r="AD89" s="201"/>
      <c r="AE89" s="202"/>
    </row>
    <row r="90" spans="1:31" x14ac:dyDescent="0.2">
      <c r="A90" s="19" t="s">
        <v>285</v>
      </c>
      <c r="B90" s="19">
        <v>16</v>
      </c>
      <c r="C90" s="20" t="s">
        <v>16</v>
      </c>
      <c r="D90" s="21" t="s">
        <v>27</v>
      </c>
      <c r="E90" s="166" t="s">
        <v>275</v>
      </c>
      <c r="F90" s="34"/>
      <c r="G90" s="2"/>
      <c r="H90" s="38"/>
      <c r="I90" s="46">
        <v>459</v>
      </c>
      <c r="J90" s="19">
        <v>16</v>
      </c>
      <c r="K90" s="24"/>
      <c r="L90" s="2"/>
      <c r="M90" s="29"/>
      <c r="N90" s="12"/>
      <c r="O90" s="19">
        <v>16</v>
      </c>
      <c r="P90" s="33" t="s">
        <v>85</v>
      </c>
      <c r="Q90" s="58" t="s">
        <v>170</v>
      </c>
      <c r="R90" s="198"/>
      <c r="S90" s="171" t="s">
        <v>207</v>
      </c>
      <c r="T90" s="79" t="s">
        <v>220</v>
      </c>
      <c r="U90" s="200" t="s">
        <v>232</v>
      </c>
      <c r="V90" s="201"/>
      <c r="W90" s="201"/>
      <c r="X90" s="201"/>
      <c r="Y90" s="201"/>
      <c r="Z90" s="201"/>
      <c r="AA90" s="201"/>
      <c r="AB90" s="201"/>
      <c r="AC90" s="201"/>
      <c r="AD90" s="201"/>
      <c r="AE90" s="202"/>
    </row>
    <row r="91" spans="1:31" x14ac:dyDescent="0.2">
      <c r="A91" s="19" t="s">
        <v>285</v>
      </c>
      <c r="B91" s="19">
        <v>17</v>
      </c>
      <c r="C91" s="20" t="s">
        <v>35</v>
      </c>
      <c r="D91" s="21" t="s">
        <v>36</v>
      </c>
      <c r="E91" s="68" t="s">
        <v>197</v>
      </c>
      <c r="F91" s="34"/>
      <c r="G91" s="2"/>
      <c r="H91" s="38"/>
      <c r="I91" s="45"/>
      <c r="J91" s="19">
        <v>17</v>
      </c>
      <c r="K91" s="19"/>
      <c r="L91" s="2"/>
      <c r="M91" s="29"/>
      <c r="N91" s="12"/>
      <c r="O91" s="19">
        <v>17</v>
      </c>
      <c r="P91" s="30"/>
      <c r="Q91" s="174"/>
      <c r="R91" s="186" t="s">
        <v>279</v>
      </c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4"/>
    </row>
    <row r="92" spans="1:31" x14ac:dyDescent="0.2">
      <c r="A92" s="19" t="s">
        <v>285</v>
      </c>
      <c r="B92" s="19">
        <v>18</v>
      </c>
      <c r="C92" s="20" t="s">
        <v>21</v>
      </c>
      <c r="D92" s="21" t="s">
        <v>22</v>
      </c>
      <c r="E92" s="65" t="s">
        <v>198</v>
      </c>
      <c r="F92" s="34"/>
      <c r="G92" s="2"/>
      <c r="H92" s="38"/>
      <c r="I92" s="45"/>
      <c r="J92" s="19">
        <v>18</v>
      </c>
      <c r="K92" s="19"/>
      <c r="L92" s="2"/>
      <c r="M92" s="29"/>
      <c r="N92" s="12"/>
      <c r="O92" s="19">
        <v>18</v>
      </c>
      <c r="P92" s="30" t="s">
        <v>97</v>
      </c>
      <c r="Q92" s="174"/>
      <c r="R92" s="186" t="s">
        <v>280</v>
      </c>
      <c r="S92" s="171" t="s">
        <v>210</v>
      </c>
      <c r="T92" s="80" t="s">
        <v>220</v>
      </c>
      <c r="U92" s="89" t="s">
        <v>233</v>
      </c>
      <c r="V92" s="90"/>
      <c r="W92" s="90"/>
      <c r="X92" s="90"/>
      <c r="Y92" s="90"/>
      <c r="Z92" s="90"/>
      <c r="AA92" s="90"/>
      <c r="AB92" s="90"/>
      <c r="AC92" s="90"/>
      <c r="AD92" s="90"/>
      <c r="AE92" s="91"/>
    </row>
    <row r="93" spans="1:31" x14ac:dyDescent="0.2">
      <c r="A93" s="19" t="s">
        <v>285</v>
      </c>
      <c r="B93" s="19">
        <v>19</v>
      </c>
      <c r="C93" s="20" t="s">
        <v>62</v>
      </c>
      <c r="D93" s="21" t="s">
        <v>72</v>
      </c>
      <c r="E93" s="66" t="s">
        <v>197</v>
      </c>
      <c r="F93" s="34"/>
      <c r="G93" s="2"/>
      <c r="H93" s="38"/>
      <c r="I93" s="45"/>
      <c r="J93" s="19">
        <v>19</v>
      </c>
      <c r="K93" s="19"/>
      <c r="L93" s="2"/>
      <c r="M93" s="29"/>
      <c r="N93" s="12"/>
      <c r="O93" s="19">
        <v>19</v>
      </c>
      <c r="P93" s="30"/>
      <c r="Q93" s="174"/>
      <c r="R93" s="186" t="s">
        <v>281</v>
      </c>
      <c r="S93" s="171" t="s">
        <v>240</v>
      </c>
      <c r="T93" s="80" t="s">
        <v>220</v>
      </c>
      <c r="U93" s="89" t="s">
        <v>245</v>
      </c>
      <c r="V93" s="90"/>
      <c r="W93" s="90"/>
      <c r="X93" s="90"/>
      <c r="Y93" s="90"/>
      <c r="Z93" s="90"/>
      <c r="AA93" s="90"/>
      <c r="AB93" s="90"/>
      <c r="AC93" s="90"/>
      <c r="AD93" s="90"/>
      <c r="AE93" s="91"/>
    </row>
    <row r="94" spans="1:31" x14ac:dyDescent="0.2">
      <c r="A94" s="19" t="s">
        <v>285</v>
      </c>
      <c r="B94" s="19">
        <v>20</v>
      </c>
      <c r="C94" s="20" t="s">
        <v>37</v>
      </c>
      <c r="D94" s="21" t="s">
        <v>40</v>
      </c>
      <c r="E94" s="67" t="s">
        <v>197</v>
      </c>
      <c r="F94" s="34"/>
      <c r="G94" s="2"/>
      <c r="H94" s="38"/>
      <c r="I94" s="45"/>
      <c r="J94" s="19">
        <v>20</v>
      </c>
      <c r="K94" s="18"/>
      <c r="L94" s="2"/>
      <c r="M94" s="29"/>
      <c r="N94" s="12"/>
      <c r="O94" s="19">
        <v>20</v>
      </c>
      <c r="P94" s="30"/>
      <c r="Q94" s="174"/>
      <c r="R94" s="212"/>
      <c r="S94" s="172" t="s">
        <v>201</v>
      </c>
      <c r="T94" s="89" t="s">
        <v>234</v>
      </c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1"/>
    </row>
    <row r="95" spans="1:31" x14ac:dyDescent="0.2">
      <c r="A95" s="19" t="s">
        <v>285</v>
      </c>
      <c r="B95" s="19">
        <v>21</v>
      </c>
      <c r="C95" s="20" t="s">
        <v>21</v>
      </c>
      <c r="D95" s="21" t="s">
        <v>217</v>
      </c>
      <c r="E95" s="68" t="s">
        <v>197</v>
      </c>
      <c r="F95" s="34"/>
      <c r="G95" s="2"/>
      <c r="H95" s="38"/>
      <c r="I95" s="45"/>
      <c r="J95" s="19">
        <v>21</v>
      </c>
      <c r="K95" s="19"/>
      <c r="L95" s="2"/>
      <c r="M95" s="29"/>
      <c r="N95" s="12"/>
      <c r="O95" s="19">
        <v>21</v>
      </c>
      <c r="P95" s="30" t="s">
        <v>61</v>
      </c>
      <c r="Q95" s="174"/>
      <c r="R95" s="212"/>
      <c r="S95" s="187" t="s">
        <v>209</v>
      </c>
      <c r="T95" s="79" t="s">
        <v>220</v>
      </c>
      <c r="U95" s="138" t="s">
        <v>222</v>
      </c>
      <c r="V95" s="139"/>
      <c r="W95" s="139"/>
      <c r="X95" s="139"/>
      <c r="Y95" s="139"/>
      <c r="Z95" s="139"/>
      <c r="AA95" s="139"/>
      <c r="AB95" s="139"/>
      <c r="AC95" s="139"/>
      <c r="AD95" s="139"/>
      <c r="AE95" s="140"/>
    </row>
    <row r="96" spans="1:31" x14ac:dyDescent="0.2">
      <c r="A96" s="19" t="s">
        <v>285</v>
      </c>
      <c r="B96" s="19">
        <v>22</v>
      </c>
      <c r="C96" s="20" t="s">
        <v>19</v>
      </c>
      <c r="D96" s="21" t="s">
        <v>20</v>
      </c>
      <c r="E96" s="65" t="s">
        <v>198</v>
      </c>
      <c r="F96" s="34"/>
      <c r="G96" s="2"/>
      <c r="H96" s="38"/>
      <c r="I96" s="45"/>
      <c r="J96" s="19">
        <v>22</v>
      </c>
      <c r="K96" s="19"/>
      <c r="L96" s="2"/>
      <c r="M96" s="29"/>
      <c r="N96" s="12"/>
      <c r="O96" s="19">
        <v>22</v>
      </c>
      <c r="P96" s="30" t="s">
        <v>139</v>
      </c>
      <c r="Q96" s="174"/>
      <c r="R96" s="21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3"/>
    </row>
    <row r="97" spans="1:31" x14ac:dyDescent="0.2">
      <c r="A97" s="19" t="s">
        <v>285</v>
      </c>
      <c r="B97" s="19">
        <v>23</v>
      </c>
      <c r="C97" s="20" t="s">
        <v>9</v>
      </c>
      <c r="D97" s="21" t="s">
        <v>218</v>
      </c>
      <c r="E97" s="66" t="s">
        <v>197</v>
      </c>
      <c r="F97" s="34"/>
      <c r="G97" s="2"/>
      <c r="H97" s="38"/>
      <c r="I97" s="45"/>
      <c r="J97" s="19">
        <v>23</v>
      </c>
      <c r="K97" s="19"/>
      <c r="L97" s="2"/>
      <c r="M97" s="29"/>
      <c r="N97" s="12"/>
      <c r="O97" s="19">
        <v>23</v>
      </c>
      <c r="P97" s="30" t="s">
        <v>171</v>
      </c>
      <c r="Q97" s="174"/>
      <c r="R97" s="212"/>
      <c r="S97" s="171" t="s">
        <v>208</v>
      </c>
      <c r="T97" s="89" t="s">
        <v>230</v>
      </c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1"/>
    </row>
    <row r="98" spans="1:31" x14ac:dyDescent="0.2">
      <c r="A98" s="19" t="s">
        <v>285</v>
      </c>
      <c r="B98" s="19">
        <v>24</v>
      </c>
      <c r="C98" s="20" t="s">
        <v>69</v>
      </c>
      <c r="D98" s="21" t="s">
        <v>219</v>
      </c>
      <c r="E98" s="67" t="s">
        <v>197</v>
      </c>
      <c r="F98" s="34"/>
      <c r="G98" s="2"/>
      <c r="H98" s="38"/>
      <c r="I98" s="45"/>
      <c r="J98" s="19">
        <v>24</v>
      </c>
      <c r="K98" s="19"/>
      <c r="L98" s="2"/>
      <c r="M98" s="29"/>
      <c r="N98" s="12"/>
      <c r="O98" s="19">
        <v>24</v>
      </c>
      <c r="P98" s="30" t="s">
        <v>94</v>
      </c>
      <c r="Q98" s="174"/>
      <c r="R98" s="21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3"/>
    </row>
    <row r="99" spans="1:31" x14ac:dyDescent="0.2">
      <c r="A99" s="5" t="s">
        <v>286</v>
      </c>
      <c r="B99" s="5">
        <v>1</v>
      </c>
      <c r="C99" s="167" t="s">
        <v>13</v>
      </c>
      <c r="D99" s="168" t="s">
        <v>47</v>
      </c>
      <c r="E99" s="158" t="s">
        <v>250</v>
      </c>
      <c r="F99" s="160" t="s">
        <v>251</v>
      </c>
      <c r="G99" s="2"/>
      <c r="H99" s="11"/>
      <c r="I99" s="47"/>
      <c r="J99" s="5">
        <v>1</v>
      </c>
      <c r="K99" s="5"/>
      <c r="L99" s="2"/>
      <c r="M99" s="29"/>
      <c r="N99" s="12"/>
      <c r="O99" s="5">
        <v>1</v>
      </c>
      <c r="P99" s="30" t="s">
        <v>100</v>
      </c>
      <c r="Q99" s="170" t="s">
        <v>172</v>
      </c>
      <c r="R99" s="212"/>
      <c r="S99" s="188" t="s">
        <v>198</v>
      </c>
      <c r="T99" s="144" t="s">
        <v>246</v>
      </c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6"/>
    </row>
    <row r="100" spans="1:31" x14ac:dyDescent="0.2">
      <c r="A100" s="5" t="s">
        <v>286</v>
      </c>
      <c r="B100" s="5">
        <v>2</v>
      </c>
      <c r="C100" s="167" t="s">
        <v>12</v>
      </c>
      <c r="D100" s="168" t="s">
        <v>25</v>
      </c>
      <c r="E100" s="158" t="s">
        <v>266</v>
      </c>
      <c r="F100" s="160" t="s">
        <v>267</v>
      </c>
      <c r="G100" s="2"/>
      <c r="H100" s="11"/>
      <c r="I100" s="47"/>
      <c r="J100" s="5">
        <v>2</v>
      </c>
      <c r="K100" s="5"/>
      <c r="L100" s="2"/>
      <c r="M100" s="29"/>
      <c r="N100" s="12"/>
      <c r="O100" s="5">
        <v>2</v>
      </c>
      <c r="P100" s="30" t="s">
        <v>87</v>
      </c>
      <c r="Q100" s="170" t="s">
        <v>173</v>
      </c>
      <c r="R100" s="212"/>
      <c r="S100" s="189" t="s">
        <v>197</v>
      </c>
      <c r="T100" s="154" t="s">
        <v>235</v>
      </c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6"/>
    </row>
    <row r="101" spans="1:31" x14ac:dyDescent="0.2">
      <c r="A101" s="5" t="s">
        <v>286</v>
      </c>
      <c r="B101" s="5">
        <v>3</v>
      </c>
      <c r="C101" s="167" t="s">
        <v>35</v>
      </c>
      <c r="D101" s="168" t="s">
        <v>41</v>
      </c>
      <c r="E101" s="158" t="s">
        <v>268</v>
      </c>
      <c r="F101" s="160" t="s">
        <v>143</v>
      </c>
      <c r="G101" s="2"/>
      <c r="H101" s="11"/>
      <c r="I101" s="47"/>
      <c r="J101" s="5">
        <v>3</v>
      </c>
      <c r="K101" s="5"/>
      <c r="L101" s="2"/>
      <c r="M101" s="29"/>
      <c r="N101" s="12"/>
      <c r="O101" s="5">
        <v>3</v>
      </c>
      <c r="P101" s="30" t="s">
        <v>139</v>
      </c>
      <c r="Q101" s="170" t="s">
        <v>174</v>
      </c>
      <c r="R101" s="212"/>
      <c r="S101" s="190" t="s">
        <v>197</v>
      </c>
      <c r="T101" s="149" t="s">
        <v>236</v>
      </c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1"/>
    </row>
    <row r="102" spans="1:31" x14ac:dyDescent="0.2">
      <c r="A102" s="5" t="s">
        <v>286</v>
      </c>
      <c r="B102" s="5">
        <v>4</v>
      </c>
      <c r="C102" s="167" t="s">
        <v>37</v>
      </c>
      <c r="D102" s="168" t="s">
        <v>38</v>
      </c>
      <c r="E102" s="158" t="s">
        <v>269</v>
      </c>
      <c r="F102" s="160" t="s">
        <v>270</v>
      </c>
      <c r="G102" s="2"/>
      <c r="H102" s="11"/>
      <c r="I102" s="47"/>
      <c r="J102" s="5">
        <v>4</v>
      </c>
      <c r="K102" s="7"/>
      <c r="L102" s="2"/>
      <c r="M102" s="29"/>
      <c r="N102" s="12"/>
      <c r="O102" s="5">
        <v>4</v>
      </c>
      <c r="P102" s="30" t="s">
        <v>100</v>
      </c>
      <c r="Q102" s="170" t="s">
        <v>175</v>
      </c>
      <c r="R102" s="212"/>
      <c r="S102" s="213" t="s">
        <v>197</v>
      </c>
      <c r="T102" s="152" t="s">
        <v>238</v>
      </c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</row>
    <row r="103" spans="1:31" x14ac:dyDescent="0.2">
      <c r="A103" s="5" t="s">
        <v>286</v>
      </c>
      <c r="B103" s="5">
        <v>5</v>
      </c>
      <c r="C103" s="167" t="s">
        <v>15</v>
      </c>
      <c r="D103" s="168" t="s">
        <v>86</v>
      </c>
      <c r="E103" s="158" t="s">
        <v>271</v>
      </c>
      <c r="F103" s="160" t="s">
        <v>272</v>
      </c>
      <c r="G103" s="2"/>
      <c r="H103" s="11"/>
      <c r="I103" s="47"/>
      <c r="J103" s="5">
        <v>5</v>
      </c>
      <c r="K103" s="5"/>
      <c r="L103" s="2"/>
      <c r="M103" s="29"/>
      <c r="N103" s="12"/>
      <c r="O103" s="5">
        <v>5</v>
      </c>
      <c r="P103" s="30" t="s">
        <v>88</v>
      </c>
      <c r="Q103" s="170" t="s">
        <v>176</v>
      </c>
      <c r="R103" s="212"/>
      <c r="S103" s="214"/>
      <c r="T103" s="147" t="s">
        <v>239</v>
      </c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</row>
    <row r="104" spans="1:31" x14ac:dyDescent="0.2">
      <c r="A104" s="5" t="s">
        <v>286</v>
      </c>
      <c r="B104" s="5">
        <v>6</v>
      </c>
      <c r="C104" s="167" t="s">
        <v>69</v>
      </c>
      <c r="D104" s="168" t="s">
        <v>214</v>
      </c>
      <c r="E104" s="158" t="s">
        <v>250</v>
      </c>
      <c r="F104" s="160" t="s">
        <v>273</v>
      </c>
      <c r="G104" s="2"/>
      <c r="H104" s="11"/>
      <c r="I104" s="47"/>
      <c r="J104" s="5">
        <v>6</v>
      </c>
      <c r="K104" s="5"/>
      <c r="L104" s="2"/>
      <c r="M104" s="29"/>
      <c r="N104" s="12"/>
      <c r="O104" s="5">
        <v>6</v>
      </c>
      <c r="P104" s="30" t="s">
        <v>93</v>
      </c>
      <c r="Q104" s="170" t="s">
        <v>177</v>
      </c>
      <c r="R104" s="212"/>
      <c r="S104" s="191" t="s">
        <v>277</v>
      </c>
      <c r="T104" s="215" t="s">
        <v>278</v>
      </c>
      <c r="U104" s="216"/>
      <c r="V104" s="216"/>
      <c r="W104" s="216"/>
      <c r="X104" s="216"/>
      <c r="Y104" s="216"/>
      <c r="Z104" s="216"/>
      <c r="AA104" s="216"/>
      <c r="AB104" s="216"/>
      <c r="AC104" s="216"/>
      <c r="AD104" s="216"/>
      <c r="AE104" s="217"/>
    </row>
    <row r="105" spans="1:31" x14ac:dyDescent="0.2">
      <c r="A105" s="5" t="s">
        <v>286</v>
      </c>
      <c r="B105" s="5">
        <v>7</v>
      </c>
      <c r="C105" s="167" t="s">
        <v>10</v>
      </c>
      <c r="D105" s="168" t="s">
        <v>80</v>
      </c>
      <c r="E105" s="158" t="s">
        <v>274</v>
      </c>
      <c r="F105" s="160" t="s">
        <v>84</v>
      </c>
      <c r="G105" s="2"/>
      <c r="H105" s="11"/>
      <c r="I105" s="47"/>
      <c r="J105" s="5">
        <v>7</v>
      </c>
      <c r="K105" s="5"/>
      <c r="L105" s="2"/>
      <c r="M105" s="29"/>
      <c r="N105" s="12"/>
      <c r="O105" s="5">
        <v>7</v>
      </c>
      <c r="P105" s="30" t="s">
        <v>57</v>
      </c>
      <c r="Q105" s="57" t="s">
        <v>179</v>
      </c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</row>
    <row r="106" spans="1:31" x14ac:dyDescent="0.2">
      <c r="A106" s="5" t="s">
        <v>286</v>
      </c>
      <c r="B106" s="5">
        <v>8</v>
      </c>
      <c r="C106" s="167" t="s">
        <v>19</v>
      </c>
      <c r="D106" s="168" t="s">
        <v>74</v>
      </c>
      <c r="E106" s="158" t="s">
        <v>256</v>
      </c>
      <c r="F106" s="159" t="s">
        <v>257</v>
      </c>
      <c r="G106" s="2"/>
      <c r="H106" s="11"/>
      <c r="I106" s="47"/>
      <c r="J106" s="5">
        <v>8</v>
      </c>
      <c r="K106" s="5"/>
      <c r="L106" s="2"/>
      <c r="M106" s="29"/>
      <c r="N106" s="12"/>
      <c r="O106" s="5">
        <v>8</v>
      </c>
      <c r="P106" s="30" t="s">
        <v>93</v>
      </c>
      <c r="Q106" s="57" t="s">
        <v>178</v>
      </c>
      <c r="R106" s="93"/>
      <c r="S106" s="128"/>
      <c r="T106" s="129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</row>
    <row r="107" spans="1:31" x14ac:dyDescent="0.2">
      <c r="A107" s="5" t="s">
        <v>286</v>
      </c>
      <c r="B107" s="5">
        <v>9</v>
      </c>
      <c r="C107" s="167" t="s">
        <v>21</v>
      </c>
      <c r="D107" s="168" t="s">
        <v>73</v>
      </c>
      <c r="E107" s="161" t="s">
        <v>252</v>
      </c>
      <c r="F107" s="165" t="s">
        <v>94</v>
      </c>
      <c r="G107" s="2"/>
      <c r="H107" s="11"/>
      <c r="I107" s="48">
        <v>459</v>
      </c>
      <c r="J107" s="5">
        <v>9</v>
      </c>
      <c r="K107" s="16"/>
      <c r="L107" s="2"/>
      <c r="M107" s="29"/>
      <c r="N107" s="12"/>
      <c r="O107" s="5">
        <v>9</v>
      </c>
      <c r="P107" s="33" t="s">
        <v>85</v>
      </c>
      <c r="Q107" s="57" t="s">
        <v>180</v>
      </c>
      <c r="R107" s="93"/>
      <c r="S107" s="131"/>
      <c r="T107" s="132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</row>
    <row r="108" spans="1:31" x14ac:dyDescent="0.2">
      <c r="A108" s="5" t="s">
        <v>286</v>
      </c>
      <c r="B108" s="5">
        <v>10</v>
      </c>
      <c r="C108" s="167" t="s">
        <v>16</v>
      </c>
      <c r="D108" s="168" t="s">
        <v>50</v>
      </c>
      <c r="E108" s="161" t="s">
        <v>252</v>
      </c>
      <c r="F108" s="165" t="s">
        <v>94</v>
      </c>
      <c r="G108" s="2"/>
      <c r="H108" s="11"/>
      <c r="I108" s="48">
        <v>459</v>
      </c>
      <c r="J108" s="5">
        <v>10</v>
      </c>
      <c r="K108" s="16"/>
      <c r="L108" s="2"/>
      <c r="M108" s="29"/>
      <c r="N108" s="12"/>
      <c r="O108" s="5">
        <v>10</v>
      </c>
      <c r="P108" s="33" t="s">
        <v>85</v>
      </c>
      <c r="Q108" s="57" t="s">
        <v>181</v>
      </c>
      <c r="R108" s="94"/>
      <c r="S108" s="74"/>
      <c r="T108" s="134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6"/>
    </row>
    <row r="109" spans="1:31" x14ac:dyDescent="0.2">
      <c r="A109" s="5" t="s">
        <v>286</v>
      </c>
      <c r="B109" s="9">
        <v>11</v>
      </c>
      <c r="C109" s="167" t="s">
        <v>62</v>
      </c>
      <c r="D109" s="168" t="s">
        <v>196</v>
      </c>
      <c r="E109" s="68" t="s">
        <v>197</v>
      </c>
      <c r="F109" s="34"/>
      <c r="G109" s="2"/>
      <c r="H109" s="11"/>
      <c r="I109" s="47"/>
      <c r="J109" s="5">
        <v>11</v>
      </c>
      <c r="K109" s="5"/>
      <c r="L109" s="2"/>
      <c r="M109" s="29"/>
      <c r="N109" s="12"/>
      <c r="O109" s="5">
        <v>11</v>
      </c>
      <c r="P109" s="30" t="s">
        <v>101</v>
      </c>
      <c r="Q109" s="57" t="s">
        <v>182</v>
      </c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</row>
    <row r="110" spans="1:31" x14ac:dyDescent="0.2">
      <c r="A110" s="5" t="s">
        <v>286</v>
      </c>
      <c r="B110" s="5">
        <v>12</v>
      </c>
      <c r="C110" s="167" t="s">
        <v>69</v>
      </c>
      <c r="D110" s="168" t="s">
        <v>215</v>
      </c>
      <c r="E110" s="65" t="s">
        <v>198</v>
      </c>
      <c r="F110" s="34"/>
      <c r="G110" s="2"/>
      <c r="H110" s="11"/>
      <c r="I110" s="47"/>
      <c r="J110" s="5">
        <v>12</v>
      </c>
      <c r="K110" s="5"/>
      <c r="L110" s="2"/>
      <c r="M110" s="29"/>
      <c r="N110" s="12"/>
      <c r="O110" s="5">
        <v>12</v>
      </c>
      <c r="P110" s="30" t="s">
        <v>102</v>
      </c>
      <c r="Q110" s="57" t="s">
        <v>183</v>
      </c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</row>
    <row r="111" spans="1:31" x14ac:dyDescent="0.2">
      <c r="A111" s="5" t="s">
        <v>286</v>
      </c>
      <c r="B111" s="5">
        <v>13</v>
      </c>
      <c r="C111" s="167" t="s">
        <v>35</v>
      </c>
      <c r="D111" s="168" t="s">
        <v>51</v>
      </c>
      <c r="E111" s="66" t="s">
        <v>197</v>
      </c>
      <c r="F111" s="34"/>
      <c r="G111" s="2"/>
      <c r="H111" s="11"/>
      <c r="I111" s="47"/>
      <c r="J111" s="5">
        <v>13</v>
      </c>
      <c r="K111" s="5"/>
      <c r="L111" s="2"/>
      <c r="M111" s="29"/>
      <c r="N111" s="12"/>
      <c r="O111" s="5">
        <v>13</v>
      </c>
      <c r="P111" s="30" t="s">
        <v>101</v>
      </c>
      <c r="Q111" s="57" t="s">
        <v>184</v>
      </c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</row>
    <row r="112" spans="1:31" x14ac:dyDescent="0.2">
      <c r="A112" s="5" t="s">
        <v>286</v>
      </c>
      <c r="B112" s="5">
        <v>14</v>
      </c>
      <c r="C112" s="167" t="s">
        <v>7</v>
      </c>
      <c r="D112" s="168" t="s">
        <v>31</v>
      </c>
      <c r="E112" s="67" t="s">
        <v>197</v>
      </c>
      <c r="F112" s="34"/>
      <c r="G112" s="2"/>
      <c r="H112" s="11"/>
      <c r="I112" s="47"/>
      <c r="J112" s="5">
        <v>14</v>
      </c>
      <c r="K112" s="5"/>
      <c r="L112" s="2"/>
      <c r="M112" s="29"/>
      <c r="N112" s="12"/>
      <c r="O112" s="5">
        <v>14</v>
      </c>
      <c r="P112" s="30"/>
      <c r="Q112" s="57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</row>
    <row r="113" spans="1:32" x14ac:dyDescent="0.2">
      <c r="A113" s="5" t="s">
        <v>286</v>
      </c>
      <c r="B113" s="5">
        <v>15</v>
      </c>
      <c r="C113" s="167" t="s">
        <v>37</v>
      </c>
      <c r="D113" s="168" t="s">
        <v>216</v>
      </c>
      <c r="E113" s="166" t="s">
        <v>276</v>
      </c>
      <c r="F113" s="34"/>
      <c r="G113" s="2"/>
      <c r="H113" s="11"/>
      <c r="I113" s="48">
        <v>459</v>
      </c>
      <c r="J113" s="5">
        <v>15</v>
      </c>
      <c r="K113" s="16"/>
      <c r="L113" s="2"/>
      <c r="M113" s="29"/>
      <c r="N113" s="12"/>
      <c r="O113" s="5">
        <v>15</v>
      </c>
      <c r="P113" s="33" t="s">
        <v>87</v>
      </c>
      <c r="Q113" s="57" t="s">
        <v>185</v>
      </c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</row>
    <row r="114" spans="1:32" x14ac:dyDescent="0.2">
      <c r="A114" s="5" t="s">
        <v>286</v>
      </c>
      <c r="B114" s="5">
        <v>16</v>
      </c>
      <c r="C114" s="167" t="s">
        <v>16</v>
      </c>
      <c r="D114" s="168" t="s">
        <v>27</v>
      </c>
      <c r="E114" s="166" t="s">
        <v>275</v>
      </c>
      <c r="F114" s="34"/>
      <c r="G114" s="2"/>
      <c r="H114" s="11"/>
      <c r="I114" s="48">
        <v>459</v>
      </c>
      <c r="J114" s="5">
        <v>16</v>
      </c>
      <c r="K114" s="16"/>
      <c r="L114" s="2"/>
      <c r="M114" s="29"/>
      <c r="N114" s="12"/>
      <c r="O114" s="5">
        <v>16</v>
      </c>
      <c r="P114" s="33" t="s">
        <v>87</v>
      </c>
      <c r="Q114" s="57" t="s">
        <v>186</v>
      </c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</row>
    <row r="115" spans="1:32" x14ac:dyDescent="0.2">
      <c r="A115" s="5" t="s">
        <v>286</v>
      </c>
      <c r="B115" s="5">
        <v>17</v>
      </c>
      <c r="C115" s="167" t="s">
        <v>35</v>
      </c>
      <c r="D115" s="168" t="s">
        <v>36</v>
      </c>
      <c r="E115" s="68" t="s">
        <v>197</v>
      </c>
      <c r="F115" s="34"/>
      <c r="G115" s="2"/>
      <c r="H115" s="11"/>
      <c r="I115" s="47"/>
      <c r="J115" s="5">
        <v>17</v>
      </c>
      <c r="K115" s="36"/>
      <c r="L115" s="2"/>
      <c r="M115" s="29"/>
      <c r="N115" s="12"/>
      <c r="O115" s="5">
        <v>17</v>
      </c>
      <c r="P115" s="30"/>
      <c r="Q115" s="57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</row>
    <row r="116" spans="1:32" x14ac:dyDescent="0.2">
      <c r="A116" s="5" t="s">
        <v>286</v>
      </c>
      <c r="B116" s="5">
        <v>18</v>
      </c>
      <c r="C116" s="167" t="s">
        <v>21</v>
      </c>
      <c r="D116" s="168" t="s">
        <v>22</v>
      </c>
      <c r="E116" s="65" t="s">
        <v>198</v>
      </c>
      <c r="F116" s="34"/>
      <c r="G116" s="2"/>
      <c r="H116" s="11"/>
      <c r="I116" s="47"/>
      <c r="J116" s="5">
        <v>18</v>
      </c>
      <c r="K116" s="37"/>
      <c r="L116" s="2"/>
      <c r="M116" s="29"/>
      <c r="N116" s="12"/>
      <c r="O116" s="5">
        <v>18</v>
      </c>
      <c r="P116" s="30"/>
      <c r="Q116" s="57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</row>
    <row r="117" spans="1:32" x14ac:dyDescent="0.2">
      <c r="A117" s="5" t="s">
        <v>286</v>
      </c>
      <c r="B117" s="5">
        <v>19</v>
      </c>
      <c r="C117" s="167" t="s">
        <v>62</v>
      </c>
      <c r="D117" s="168" t="s">
        <v>72</v>
      </c>
      <c r="E117" s="66" t="s">
        <v>197</v>
      </c>
      <c r="F117" s="34"/>
      <c r="G117" s="2"/>
      <c r="H117" s="11"/>
      <c r="I117" s="47"/>
      <c r="J117" s="5">
        <v>19</v>
      </c>
      <c r="K117" s="37"/>
      <c r="L117" s="2"/>
      <c r="M117" s="29"/>
      <c r="N117" s="12"/>
      <c r="O117" s="5">
        <v>19</v>
      </c>
      <c r="P117" s="30"/>
      <c r="Q117" s="57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</row>
    <row r="118" spans="1:32" x14ac:dyDescent="0.2">
      <c r="A118" s="5" t="s">
        <v>286</v>
      </c>
      <c r="B118" s="5">
        <v>20</v>
      </c>
      <c r="C118" s="167" t="s">
        <v>37</v>
      </c>
      <c r="D118" s="168" t="s">
        <v>40</v>
      </c>
      <c r="E118" s="67" t="s">
        <v>197</v>
      </c>
      <c r="F118" s="34"/>
      <c r="G118" s="2"/>
      <c r="H118" s="11"/>
      <c r="I118" s="47"/>
      <c r="J118" s="5">
        <v>20</v>
      </c>
      <c r="K118" s="37"/>
      <c r="L118" s="2"/>
      <c r="M118" s="29"/>
      <c r="N118" s="12"/>
      <c r="O118" s="5">
        <v>20</v>
      </c>
      <c r="P118" s="30"/>
      <c r="Q118" s="57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</row>
    <row r="119" spans="1:32" x14ac:dyDescent="0.2">
      <c r="A119" s="5" t="s">
        <v>286</v>
      </c>
      <c r="B119" s="5">
        <v>21</v>
      </c>
      <c r="C119" s="167" t="s">
        <v>21</v>
      </c>
      <c r="D119" s="168" t="s">
        <v>217</v>
      </c>
      <c r="E119" s="68" t="s">
        <v>197</v>
      </c>
      <c r="F119" s="34"/>
      <c r="G119" s="2"/>
      <c r="H119" s="11"/>
      <c r="I119" s="47"/>
      <c r="J119" s="5">
        <v>21</v>
      </c>
      <c r="K119" s="5"/>
      <c r="L119" s="2"/>
      <c r="M119" s="29"/>
      <c r="N119" s="12"/>
      <c r="O119" s="5">
        <v>21</v>
      </c>
      <c r="P119" s="30"/>
      <c r="Q119" s="57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</row>
    <row r="120" spans="1:32" x14ac:dyDescent="0.2">
      <c r="A120" s="5" t="s">
        <v>286</v>
      </c>
      <c r="B120" s="5">
        <v>22</v>
      </c>
      <c r="C120" s="167" t="s">
        <v>19</v>
      </c>
      <c r="D120" s="168" t="s">
        <v>20</v>
      </c>
      <c r="E120" s="65" t="s">
        <v>198</v>
      </c>
      <c r="F120" s="34"/>
      <c r="G120" s="2"/>
      <c r="H120" s="11"/>
      <c r="I120" s="47"/>
      <c r="J120" s="5">
        <v>22</v>
      </c>
      <c r="K120" s="5"/>
      <c r="L120" s="2"/>
      <c r="M120" s="29"/>
      <c r="N120" s="12"/>
      <c r="O120" s="5">
        <v>22</v>
      </c>
      <c r="P120" s="30"/>
      <c r="Q120" s="57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</row>
    <row r="121" spans="1:32" x14ac:dyDescent="0.2">
      <c r="A121" s="5" t="s">
        <v>286</v>
      </c>
      <c r="B121" s="5">
        <v>23</v>
      </c>
      <c r="C121" s="167" t="s">
        <v>9</v>
      </c>
      <c r="D121" s="168" t="s">
        <v>218</v>
      </c>
      <c r="E121" s="66" t="s">
        <v>197</v>
      </c>
      <c r="F121" s="34"/>
      <c r="G121" s="2"/>
      <c r="H121" s="11"/>
      <c r="I121" s="47"/>
      <c r="J121" s="5">
        <v>23</v>
      </c>
      <c r="K121" s="5"/>
      <c r="L121" s="2"/>
      <c r="M121" s="29"/>
      <c r="N121" s="12"/>
      <c r="O121" s="5">
        <v>23</v>
      </c>
      <c r="P121" s="30"/>
      <c r="Q121" s="57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</row>
    <row r="122" spans="1:32" x14ac:dyDescent="0.2">
      <c r="A122" s="5" t="s">
        <v>286</v>
      </c>
      <c r="B122" s="5">
        <v>24</v>
      </c>
      <c r="C122" s="167" t="s">
        <v>69</v>
      </c>
      <c r="D122" s="168" t="s">
        <v>219</v>
      </c>
      <c r="E122" s="67" t="s">
        <v>197</v>
      </c>
      <c r="F122" s="34"/>
      <c r="G122" s="2"/>
      <c r="H122" s="11"/>
      <c r="I122" s="47"/>
      <c r="J122" s="5">
        <v>24</v>
      </c>
      <c r="K122" s="5"/>
      <c r="L122" s="2"/>
      <c r="M122" s="29"/>
      <c r="N122" s="12"/>
      <c r="O122" s="5">
        <v>24</v>
      </c>
      <c r="P122" s="30"/>
      <c r="Q122" s="57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</row>
    <row r="123" spans="1:32" x14ac:dyDescent="0.2">
      <c r="A123" s="12"/>
      <c r="B123" s="12"/>
      <c r="C123" s="12"/>
      <c r="D123" s="12"/>
      <c r="E123" s="12"/>
      <c r="F123" s="41"/>
      <c r="G123" s="29"/>
      <c r="H123" s="106" t="s">
        <v>54</v>
      </c>
      <c r="I123" s="50">
        <v>686</v>
      </c>
      <c r="J123" s="15"/>
      <c r="K123" s="81">
        <f>SUM(K3:K122)</f>
        <v>0</v>
      </c>
      <c r="L123" s="40" t="s">
        <v>60</v>
      </c>
      <c r="M123" s="42"/>
      <c r="N123" s="12"/>
      <c r="O123" s="12"/>
      <c r="P123" s="59"/>
      <c r="Q123" s="31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</row>
    <row r="124" spans="1:32" x14ac:dyDescent="0.2">
      <c r="A124" s="12"/>
      <c r="B124" s="12"/>
      <c r="C124" s="12"/>
      <c r="D124" s="12"/>
      <c r="E124" s="12"/>
      <c r="F124" s="41"/>
      <c r="G124" s="29"/>
      <c r="H124" s="31"/>
      <c r="I124" s="51">
        <f>SUM(I3:I123)</f>
        <v>9683</v>
      </c>
      <c r="J124" s="15"/>
      <c r="K124" s="14"/>
      <c r="L124" s="11"/>
      <c r="M124" s="41"/>
      <c r="N124" s="12"/>
      <c r="O124" s="12"/>
      <c r="P124" s="59"/>
      <c r="Q124" s="31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</row>
    <row r="125" spans="1:32" x14ac:dyDescent="0.2">
      <c r="A125" s="12"/>
      <c r="B125" s="12"/>
      <c r="C125" s="12"/>
      <c r="D125" s="12"/>
      <c r="E125" s="12"/>
      <c r="F125" s="41"/>
      <c r="G125" s="29"/>
      <c r="H125" s="31"/>
      <c r="I125" s="52"/>
      <c r="J125" s="13"/>
      <c r="K125" s="12"/>
      <c r="L125" s="41"/>
      <c r="M125" s="41"/>
      <c r="N125" s="12"/>
      <c r="O125" s="12"/>
      <c r="P125" s="59"/>
      <c r="Q125" s="31"/>
      <c r="R125" s="99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</row>
    <row r="126" spans="1:32" x14ac:dyDescent="0.2">
      <c r="A126" s="12"/>
      <c r="B126" s="12"/>
      <c r="C126" s="12"/>
      <c r="D126" s="233"/>
      <c r="E126" s="100"/>
      <c r="F126" s="101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12"/>
      <c r="S126" s="92"/>
      <c r="T126" s="76"/>
      <c r="U126" s="80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</row>
    <row r="127" spans="1:32" x14ac:dyDescent="0.2">
      <c r="A127" s="12"/>
      <c r="B127" s="12"/>
      <c r="C127" s="12"/>
      <c r="D127" s="233"/>
      <c r="E127" s="77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2"/>
      <c r="S127" s="93"/>
      <c r="T127" s="74"/>
      <c r="U127" s="89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1"/>
    </row>
    <row r="128" spans="1:32" x14ac:dyDescent="0.2">
      <c r="A128" s="12"/>
      <c r="B128" s="12"/>
      <c r="C128" s="12"/>
      <c r="D128" s="233"/>
      <c r="E128" s="77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2"/>
      <c r="S128" s="93"/>
      <c r="T128" s="74"/>
      <c r="U128" s="89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1"/>
    </row>
    <row r="129" spans="1:32" x14ac:dyDescent="0.2">
      <c r="A129" s="12"/>
      <c r="B129" s="12"/>
      <c r="C129" s="12"/>
      <c r="D129" s="233"/>
      <c r="E129" s="77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12"/>
      <c r="S129" s="93"/>
      <c r="T129" s="74"/>
      <c r="U129" s="107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9"/>
    </row>
    <row r="130" spans="1:32" x14ac:dyDescent="0.2">
      <c r="A130" s="12"/>
      <c r="B130" s="12"/>
      <c r="C130" s="12"/>
      <c r="D130" s="233"/>
      <c r="E130" s="77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12"/>
      <c r="S130" s="93"/>
      <c r="T130" s="74"/>
      <c r="U130" s="107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9"/>
    </row>
    <row r="131" spans="1:32" x14ac:dyDescent="0.2">
      <c r="A131" s="12"/>
      <c r="B131" s="12"/>
      <c r="C131" s="12"/>
      <c r="D131" s="233"/>
      <c r="E131" s="77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12"/>
      <c r="S131" s="93"/>
      <c r="T131" s="74"/>
      <c r="U131" s="107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9"/>
    </row>
    <row r="132" spans="1:32" x14ac:dyDescent="0.2">
      <c r="A132" s="12"/>
      <c r="B132" s="12"/>
      <c r="C132" s="12"/>
      <c r="D132" s="233"/>
      <c r="E132" s="231"/>
      <c r="F132" s="231"/>
      <c r="G132" s="231"/>
      <c r="H132" s="231"/>
      <c r="I132" s="231"/>
      <c r="J132" s="231"/>
      <c r="K132" s="231"/>
      <c r="L132" s="231"/>
      <c r="M132" s="231"/>
      <c r="N132" s="231"/>
      <c r="O132" s="231"/>
      <c r="P132" s="231"/>
      <c r="Q132" s="231"/>
      <c r="R132" s="12"/>
      <c r="S132" s="93"/>
      <c r="T132" s="110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2"/>
    </row>
    <row r="133" spans="1:32" x14ac:dyDescent="0.2">
      <c r="A133" s="12"/>
      <c r="B133" s="12"/>
      <c r="C133" s="12"/>
      <c r="D133" s="233"/>
      <c r="E133" s="7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12"/>
      <c r="S133" s="93"/>
      <c r="T133" s="74"/>
      <c r="U133" s="113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5"/>
    </row>
    <row r="134" spans="1:32" x14ac:dyDescent="0.2">
      <c r="A134" s="12"/>
      <c r="B134" s="12"/>
      <c r="C134" s="12"/>
      <c r="D134" s="233"/>
      <c r="E134" s="7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12"/>
      <c r="S134" s="93"/>
      <c r="T134" s="74"/>
      <c r="U134" s="113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5"/>
    </row>
    <row r="135" spans="1:32" x14ac:dyDescent="0.2">
      <c r="A135" s="12"/>
      <c r="B135" s="12"/>
      <c r="C135" s="12"/>
      <c r="D135" s="233"/>
      <c r="E135" s="77"/>
      <c r="F135" s="103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12"/>
      <c r="S135" s="93"/>
      <c r="T135" s="74"/>
      <c r="U135" s="79"/>
      <c r="V135" s="107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9"/>
    </row>
    <row r="136" spans="1:32" x14ac:dyDescent="0.2">
      <c r="A136" s="12"/>
      <c r="B136" s="12"/>
      <c r="C136" s="12"/>
      <c r="D136" s="233"/>
      <c r="E136" s="100"/>
      <c r="F136" s="103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12"/>
      <c r="S136" s="93"/>
      <c r="T136" s="76"/>
      <c r="U136" s="79"/>
      <c r="V136" s="107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9"/>
    </row>
    <row r="137" spans="1:32" x14ac:dyDescent="0.2">
      <c r="A137" s="12"/>
      <c r="B137" s="12"/>
      <c r="C137" s="12"/>
      <c r="D137" s="233"/>
      <c r="E137" s="100"/>
      <c r="F137" s="101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12"/>
      <c r="S137" s="93"/>
      <c r="T137" s="76"/>
      <c r="U137" s="80"/>
      <c r="V137" s="116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8"/>
    </row>
    <row r="138" spans="1:32" x14ac:dyDescent="0.2">
      <c r="A138" s="12"/>
      <c r="B138" s="12"/>
      <c r="C138" s="12"/>
      <c r="D138" s="233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2"/>
      <c r="S138" s="93"/>
      <c r="T138" s="95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7"/>
    </row>
    <row r="139" spans="1:32" x14ac:dyDescent="0.2">
      <c r="A139" s="12"/>
      <c r="B139" s="12"/>
      <c r="C139" s="12"/>
      <c r="D139" s="233"/>
      <c r="E139" s="100"/>
      <c r="F139" s="101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12"/>
      <c r="S139" s="93"/>
      <c r="T139" s="76"/>
      <c r="U139" s="80"/>
      <c r="V139" s="107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9"/>
    </row>
    <row r="140" spans="1:32" x14ac:dyDescent="0.2">
      <c r="A140" s="12"/>
      <c r="B140" s="12"/>
      <c r="C140" s="12"/>
      <c r="D140" s="233"/>
      <c r="E140" s="100"/>
      <c r="F140" s="101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12"/>
      <c r="S140" s="93"/>
      <c r="T140" s="76"/>
      <c r="U140" s="80"/>
      <c r="V140" s="107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9"/>
    </row>
    <row r="141" spans="1:32" x14ac:dyDescent="0.2">
      <c r="A141" s="12"/>
      <c r="B141" s="12"/>
      <c r="C141" s="12"/>
      <c r="D141" s="233"/>
      <c r="E141" s="77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12"/>
      <c r="S141" s="93"/>
      <c r="T141" s="74"/>
      <c r="U141" s="107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9"/>
    </row>
    <row r="142" spans="1:32" x14ac:dyDescent="0.2">
      <c r="A142" s="12"/>
      <c r="B142" s="12"/>
      <c r="C142" s="12"/>
      <c r="D142" s="233"/>
      <c r="E142" s="100"/>
      <c r="F142" s="103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12"/>
      <c r="S142" s="93"/>
      <c r="T142" s="76"/>
      <c r="U142" s="79"/>
      <c r="V142" s="107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9"/>
    </row>
    <row r="143" spans="1:32" x14ac:dyDescent="0.2">
      <c r="A143" s="12"/>
      <c r="B143" s="12"/>
      <c r="C143" s="12"/>
      <c r="D143" s="233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12"/>
      <c r="S143" s="93"/>
      <c r="T143" s="95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7"/>
    </row>
    <row r="144" spans="1:32" x14ac:dyDescent="0.2">
      <c r="A144" s="12"/>
      <c r="B144" s="12"/>
      <c r="C144" s="12"/>
      <c r="D144" s="233"/>
      <c r="E144" s="10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12"/>
      <c r="S144" s="93"/>
      <c r="T144" s="76"/>
      <c r="U144" s="107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9"/>
    </row>
    <row r="145" spans="1:32" x14ac:dyDescent="0.2">
      <c r="A145" s="12"/>
      <c r="B145" s="12"/>
      <c r="C145" s="12"/>
      <c r="D145" s="233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12"/>
      <c r="S145" s="93"/>
      <c r="T145" s="95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7"/>
    </row>
    <row r="146" spans="1:32" x14ac:dyDescent="0.2">
      <c r="A146" s="12"/>
      <c r="B146" s="12"/>
      <c r="C146" s="12"/>
      <c r="D146" s="233"/>
      <c r="E146" s="10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12"/>
      <c r="S146" s="93"/>
      <c r="T146" s="98"/>
      <c r="U146" s="119"/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1"/>
    </row>
    <row r="147" spans="1:32" x14ac:dyDescent="0.2">
      <c r="A147" s="12"/>
      <c r="B147" s="12"/>
      <c r="C147" s="12"/>
      <c r="D147" s="233"/>
      <c r="E147" s="105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12"/>
      <c r="S147" s="93"/>
      <c r="T147" s="98"/>
      <c r="U147" s="122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4"/>
    </row>
    <row r="148" spans="1:32" x14ac:dyDescent="0.2">
      <c r="A148" s="12"/>
      <c r="B148" s="12"/>
      <c r="C148" s="12"/>
      <c r="D148" s="233"/>
      <c r="E148" s="105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12"/>
      <c r="S148" s="93"/>
      <c r="T148" s="98"/>
      <c r="U148" s="125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7"/>
    </row>
    <row r="149" spans="1:32" ht="15" customHeight="1" x14ac:dyDescent="0.2">
      <c r="A149" s="12"/>
      <c r="B149" s="12"/>
      <c r="C149" s="12"/>
      <c r="D149" s="233"/>
      <c r="E149" s="227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12"/>
      <c r="S149" s="93"/>
      <c r="T149" s="128"/>
      <c r="U149" s="129"/>
      <c r="V149" s="130"/>
      <c r="W149" s="130"/>
      <c r="X149" s="130"/>
      <c r="Y149" s="130"/>
      <c r="Z149" s="130"/>
      <c r="AA149" s="130"/>
      <c r="AB149" s="130"/>
      <c r="AC149" s="130"/>
      <c r="AD149" s="130"/>
      <c r="AE149" s="130"/>
      <c r="AF149" s="130"/>
    </row>
    <row r="150" spans="1:32" ht="15" customHeight="1" x14ac:dyDescent="0.2">
      <c r="A150" s="12"/>
      <c r="B150" s="12"/>
      <c r="C150" s="12"/>
      <c r="D150" s="233"/>
      <c r="E150" s="227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12"/>
      <c r="S150" s="93"/>
      <c r="T150" s="131"/>
      <c r="U150" s="132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</row>
    <row r="151" spans="1:32" x14ac:dyDescent="0.2">
      <c r="A151" s="12"/>
      <c r="B151" s="12"/>
      <c r="C151" s="12"/>
      <c r="D151" s="233"/>
      <c r="E151" s="77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12"/>
      <c r="S151" s="94"/>
      <c r="T151" s="74"/>
      <c r="U151" s="134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6"/>
    </row>
    <row r="152" spans="1:32" x14ac:dyDescent="0.2">
      <c r="A152" s="12"/>
      <c r="B152" s="12"/>
      <c r="C152" s="12"/>
      <c r="D152" s="12"/>
      <c r="E152" s="77"/>
      <c r="F152" s="31"/>
      <c r="G152" s="31"/>
      <c r="H152" s="31"/>
      <c r="I152" s="52"/>
      <c r="J152" s="13"/>
      <c r="K152" s="12"/>
      <c r="L152" s="12"/>
      <c r="M152" s="12"/>
      <c r="N152" s="12"/>
      <c r="O152" s="12"/>
      <c r="P152" s="56"/>
      <c r="Q152" s="31"/>
    </row>
    <row r="153" spans="1:32" x14ac:dyDescent="0.2">
      <c r="A153" s="12"/>
      <c r="B153" s="12"/>
      <c r="C153" s="12"/>
      <c r="D153" s="78"/>
      <c r="E153" s="75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31"/>
    </row>
    <row r="154" spans="1:32" x14ac:dyDescent="0.2">
      <c r="A154" s="12"/>
      <c r="B154" s="12"/>
      <c r="C154" s="12"/>
      <c r="D154" s="12"/>
      <c r="E154" s="77"/>
      <c r="F154" s="55"/>
      <c r="G154" s="31"/>
      <c r="H154" s="31"/>
      <c r="I154" s="52"/>
      <c r="J154" s="13"/>
      <c r="K154" s="12"/>
      <c r="L154" s="12"/>
      <c r="M154" s="12"/>
      <c r="N154" s="12"/>
      <c r="O154" s="12"/>
      <c r="P154" s="56"/>
      <c r="Q154" s="31"/>
    </row>
    <row r="155" spans="1:32" x14ac:dyDescent="0.2">
      <c r="A155" s="12"/>
      <c r="B155" s="12"/>
      <c r="C155" s="12"/>
      <c r="D155" s="12"/>
      <c r="E155" s="78"/>
      <c r="F155" s="55"/>
      <c r="G155" s="31"/>
      <c r="H155" s="31"/>
      <c r="I155" s="52"/>
      <c r="J155" s="13"/>
      <c r="K155" s="12"/>
      <c r="L155" s="12"/>
      <c r="M155" s="12"/>
      <c r="N155" s="12"/>
      <c r="O155" s="12"/>
      <c r="P155" s="56"/>
      <c r="Q155" s="31"/>
    </row>
    <row r="156" spans="1:32" x14ac:dyDescent="0.2">
      <c r="A156" s="12"/>
      <c r="B156" s="12"/>
      <c r="C156" s="12"/>
      <c r="D156" s="12"/>
      <c r="E156" s="12"/>
      <c r="F156" s="55"/>
      <c r="G156" s="31"/>
      <c r="H156" s="31"/>
      <c r="I156" s="52"/>
      <c r="J156" s="13"/>
      <c r="K156" s="12"/>
      <c r="L156" s="12"/>
      <c r="M156" s="12"/>
      <c r="N156" s="12"/>
      <c r="O156" s="12"/>
      <c r="P156" s="56"/>
      <c r="Q156" s="31"/>
    </row>
    <row r="157" spans="1:32" x14ac:dyDescent="0.2">
      <c r="A157" s="12"/>
      <c r="B157" s="12"/>
      <c r="C157" s="12"/>
      <c r="D157" s="12"/>
      <c r="E157" s="12"/>
      <c r="F157" s="41"/>
      <c r="G157" s="31"/>
      <c r="H157" s="31"/>
      <c r="I157" s="52"/>
      <c r="J157" s="13"/>
      <c r="K157" s="12"/>
      <c r="L157" s="12"/>
      <c r="M157" s="12"/>
      <c r="N157" s="12"/>
      <c r="O157" s="12"/>
      <c r="P157" s="63"/>
      <c r="Q157" s="31"/>
    </row>
    <row r="158" spans="1:32" x14ac:dyDescent="0.2">
      <c r="A158" s="12"/>
      <c r="B158" s="12"/>
      <c r="C158" s="12"/>
      <c r="D158" s="12"/>
      <c r="E158" s="12"/>
      <c r="F158" s="55"/>
      <c r="G158" s="31"/>
      <c r="H158" s="31"/>
      <c r="I158" s="52"/>
      <c r="J158" s="13"/>
      <c r="K158" s="12"/>
      <c r="L158" s="12"/>
      <c r="M158" s="12"/>
      <c r="N158" s="12"/>
      <c r="O158" s="12"/>
      <c r="P158" s="63"/>
      <c r="Q158" s="31"/>
    </row>
    <row r="159" spans="1:32" x14ac:dyDescent="0.2">
      <c r="A159" s="12"/>
      <c r="B159" s="12"/>
      <c r="C159" s="12"/>
      <c r="D159" s="12"/>
      <c r="E159" s="12"/>
      <c r="F159" s="41"/>
      <c r="G159" s="31"/>
      <c r="H159" s="31"/>
      <c r="I159" s="52"/>
      <c r="J159" s="13"/>
      <c r="K159" s="12"/>
      <c r="L159" s="12"/>
      <c r="M159" s="12"/>
      <c r="N159" s="12"/>
      <c r="O159" s="12"/>
      <c r="P159" s="56"/>
      <c r="Q159" s="31"/>
    </row>
    <row r="160" spans="1:32" x14ac:dyDescent="0.2">
      <c r="A160" s="12"/>
      <c r="B160" s="12"/>
      <c r="C160" s="12"/>
      <c r="D160" s="12"/>
      <c r="E160" s="12"/>
      <c r="F160" s="41"/>
      <c r="G160" s="31"/>
      <c r="H160" s="31"/>
      <c r="I160" s="52"/>
      <c r="J160" s="13"/>
      <c r="K160" s="12"/>
      <c r="L160" s="12"/>
      <c r="M160" s="12"/>
      <c r="N160" s="12"/>
      <c r="O160" s="12"/>
      <c r="P160" s="56"/>
      <c r="Q160" s="31"/>
    </row>
    <row r="161" spans="1:17" x14ac:dyDescent="0.2">
      <c r="A161" s="12"/>
      <c r="B161" s="12"/>
      <c r="C161" s="12"/>
      <c r="D161" s="12"/>
      <c r="E161" s="12"/>
      <c r="F161" s="41"/>
      <c r="G161" s="31"/>
      <c r="H161" s="31"/>
      <c r="I161" s="52"/>
      <c r="J161" s="13"/>
      <c r="K161" s="12"/>
      <c r="L161" s="12"/>
      <c r="M161" s="12"/>
      <c r="N161" s="12"/>
      <c r="O161" s="12"/>
      <c r="P161" s="56"/>
      <c r="Q161" s="31"/>
    </row>
    <row r="162" spans="1:17" x14ac:dyDescent="0.2">
      <c r="A162" s="12"/>
      <c r="B162" s="12"/>
      <c r="C162" s="12"/>
      <c r="D162" s="12"/>
      <c r="E162" s="12"/>
      <c r="F162" s="41"/>
      <c r="G162" s="31"/>
      <c r="H162" s="31"/>
      <c r="I162" s="52"/>
      <c r="J162" s="13"/>
      <c r="K162" s="12"/>
      <c r="L162" s="12"/>
      <c r="M162" s="12"/>
      <c r="N162" s="12"/>
      <c r="O162" s="12"/>
      <c r="P162" s="56"/>
      <c r="Q162" s="31"/>
    </row>
    <row r="163" spans="1:17" x14ac:dyDescent="0.2">
      <c r="A163" s="12"/>
      <c r="B163" s="12"/>
      <c r="C163" s="12"/>
      <c r="D163" s="12"/>
      <c r="E163" s="12"/>
      <c r="F163" s="41"/>
      <c r="G163" s="31"/>
      <c r="H163" s="31"/>
      <c r="I163" s="52"/>
      <c r="J163" s="13"/>
      <c r="K163" s="12"/>
      <c r="L163" s="12"/>
      <c r="M163" s="12"/>
      <c r="N163" s="12"/>
      <c r="O163" s="12"/>
      <c r="P163" s="63"/>
      <c r="Q163" s="31"/>
    </row>
    <row r="164" spans="1:17" x14ac:dyDescent="0.2">
      <c r="A164" s="12"/>
      <c r="B164" s="12"/>
      <c r="C164" s="12"/>
      <c r="D164" s="12"/>
      <c r="E164" s="12"/>
      <c r="F164" s="41"/>
      <c r="G164" s="31"/>
      <c r="H164" s="31"/>
      <c r="I164" s="52"/>
      <c r="J164" s="13"/>
      <c r="K164" s="12"/>
      <c r="L164" s="12"/>
      <c r="M164" s="12"/>
      <c r="N164" s="12"/>
      <c r="O164" s="12"/>
      <c r="P164" s="63"/>
      <c r="Q164" s="31"/>
    </row>
    <row r="165" spans="1:17" x14ac:dyDescent="0.2">
      <c r="A165" s="12"/>
      <c r="B165" s="12"/>
      <c r="C165" s="12"/>
      <c r="D165" s="12"/>
      <c r="E165" s="12"/>
      <c r="F165" s="41"/>
      <c r="G165" s="31"/>
      <c r="H165" s="31"/>
      <c r="I165" s="52"/>
      <c r="J165" s="13"/>
      <c r="K165" s="12"/>
      <c r="L165" s="12"/>
      <c r="M165" s="12"/>
      <c r="N165" s="12"/>
      <c r="O165" s="12"/>
      <c r="P165" s="56"/>
      <c r="Q165" s="31"/>
    </row>
    <row r="166" spans="1:17" x14ac:dyDescent="0.2">
      <c r="A166" s="12"/>
      <c r="B166" s="12"/>
      <c r="C166" s="12"/>
      <c r="D166" s="12"/>
      <c r="E166" s="12"/>
      <c r="F166" s="41"/>
      <c r="G166" s="31"/>
      <c r="H166" s="31"/>
      <c r="I166" s="52"/>
      <c r="J166" s="13"/>
      <c r="K166" s="12"/>
      <c r="L166" s="12"/>
      <c r="M166" s="12"/>
      <c r="N166" s="12"/>
      <c r="O166" s="12"/>
      <c r="P166" s="56"/>
      <c r="Q166" s="31"/>
    </row>
    <row r="167" spans="1:17" x14ac:dyDescent="0.2">
      <c r="A167" s="12"/>
      <c r="B167" s="12"/>
      <c r="C167" s="12"/>
      <c r="D167" s="12"/>
      <c r="E167" s="12"/>
      <c r="F167" s="41"/>
      <c r="G167" s="31"/>
      <c r="H167" s="31"/>
      <c r="I167" s="52"/>
      <c r="J167" s="13"/>
      <c r="K167" s="12"/>
      <c r="L167" s="12"/>
      <c r="M167" s="12"/>
      <c r="N167" s="12"/>
      <c r="O167" s="12"/>
      <c r="P167" s="56"/>
      <c r="Q167" s="31"/>
    </row>
    <row r="168" spans="1:17" x14ac:dyDescent="0.2">
      <c r="A168" s="12"/>
      <c r="B168" s="12"/>
      <c r="C168" s="12"/>
      <c r="D168" s="12"/>
      <c r="E168" s="12"/>
      <c r="F168" s="54"/>
      <c r="G168" s="31"/>
      <c r="H168" s="31"/>
      <c r="I168" s="52"/>
      <c r="J168" s="13"/>
      <c r="K168" s="12"/>
      <c r="L168" s="12"/>
      <c r="M168" s="12"/>
      <c r="N168" s="12"/>
      <c r="O168" s="12"/>
      <c r="P168" s="56"/>
      <c r="Q168" s="31"/>
    </row>
    <row r="169" spans="1:17" x14ac:dyDescent="0.2">
      <c r="A169" s="12"/>
      <c r="B169" s="12"/>
      <c r="C169" s="12"/>
      <c r="D169" s="12"/>
      <c r="E169" s="12"/>
      <c r="F169" s="41"/>
      <c r="G169" s="31"/>
      <c r="H169" s="31"/>
      <c r="I169" s="52"/>
      <c r="J169" s="13"/>
      <c r="K169" s="12"/>
      <c r="L169" s="12"/>
      <c r="M169" s="12"/>
      <c r="N169" s="12"/>
      <c r="O169" s="12"/>
      <c r="P169" s="56"/>
      <c r="Q169" s="31"/>
    </row>
    <row r="170" spans="1:17" x14ac:dyDescent="0.2">
      <c r="A170" s="12"/>
      <c r="B170" s="12"/>
      <c r="C170" s="12"/>
      <c r="D170" s="12"/>
      <c r="E170" s="12"/>
      <c r="F170" s="41"/>
      <c r="G170" s="31"/>
      <c r="H170" s="31"/>
      <c r="I170" s="52"/>
      <c r="J170" s="13"/>
      <c r="K170" s="12"/>
      <c r="L170" s="12"/>
      <c r="M170" s="12"/>
      <c r="N170" s="12"/>
      <c r="O170" s="12"/>
      <c r="P170" s="56"/>
      <c r="Q170" s="31"/>
    </row>
    <row r="171" spans="1:17" x14ac:dyDescent="0.2">
      <c r="A171" s="12"/>
      <c r="B171" s="12"/>
      <c r="C171" s="12"/>
      <c r="D171" s="12"/>
      <c r="E171" s="12"/>
      <c r="F171" s="41"/>
      <c r="G171" s="31"/>
      <c r="H171" s="31"/>
      <c r="I171" s="52"/>
      <c r="J171" s="13"/>
      <c r="K171" s="12"/>
      <c r="L171" s="12"/>
      <c r="M171" s="12"/>
      <c r="N171" s="12"/>
      <c r="O171" s="12"/>
      <c r="P171" s="56"/>
      <c r="Q171" s="31"/>
    </row>
    <row r="172" spans="1:17" x14ac:dyDescent="0.2">
      <c r="A172" s="12"/>
      <c r="B172" s="12"/>
      <c r="C172" s="12"/>
      <c r="D172" s="12"/>
      <c r="E172" s="12"/>
      <c r="F172" s="41"/>
      <c r="G172" s="31"/>
      <c r="H172" s="31"/>
      <c r="I172" s="52"/>
      <c r="J172" s="13"/>
      <c r="K172" s="12"/>
      <c r="L172" s="12"/>
      <c r="M172" s="12"/>
      <c r="N172" s="12"/>
      <c r="O172" s="12"/>
      <c r="P172" s="56"/>
      <c r="Q172" s="31"/>
    </row>
    <row r="173" spans="1:17" x14ac:dyDescent="0.2">
      <c r="A173" s="12"/>
      <c r="B173" s="12"/>
      <c r="C173" s="12"/>
      <c r="D173" s="12"/>
      <c r="E173" s="12"/>
      <c r="F173" s="55"/>
      <c r="G173" s="31"/>
      <c r="H173" s="31"/>
      <c r="I173" s="52"/>
      <c r="J173" s="13"/>
      <c r="K173" s="12"/>
      <c r="L173" s="12"/>
      <c r="M173" s="12"/>
      <c r="N173" s="12"/>
      <c r="O173" s="12"/>
      <c r="P173" s="59"/>
      <c r="Q173" s="31"/>
    </row>
    <row r="174" spans="1:17" x14ac:dyDescent="0.2">
      <c r="A174" s="12"/>
      <c r="B174" s="12"/>
      <c r="C174" s="12"/>
      <c r="D174" s="12"/>
      <c r="E174" s="12"/>
      <c r="F174" s="55"/>
      <c r="G174" s="31"/>
      <c r="H174" s="31"/>
      <c r="I174" s="52"/>
      <c r="J174" s="13"/>
      <c r="K174" s="12"/>
      <c r="L174" s="12"/>
      <c r="M174" s="12"/>
      <c r="N174" s="12"/>
      <c r="O174" s="12"/>
      <c r="P174" s="59"/>
      <c r="Q174" s="31"/>
    </row>
    <row r="175" spans="1:17" x14ac:dyDescent="0.2">
      <c r="A175" s="12"/>
      <c r="B175" s="12"/>
      <c r="C175" s="12"/>
      <c r="D175" s="12"/>
      <c r="E175" s="12"/>
      <c r="F175" s="55"/>
      <c r="G175" s="31"/>
      <c r="H175" s="31"/>
      <c r="I175" s="52"/>
      <c r="J175" s="13"/>
      <c r="K175" s="12"/>
      <c r="L175" s="12"/>
      <c r="M175" s="12"/>
      <c r="N175" s="12"/>
      <c r="O175" s="12"/>
      <c r="P175" s="59"/>
      <c r="Q175" s="31"/>
    </row>
    <row r="176" spans="1:17" x14ac:dyDescent="0.2">
      <c r="A176" s="12"/>
      <c r="B176" s="12"/>
      <c r="C176" s="12"/>
      <c r="D176" s="12"/>
      <c r="E176" s="12"/>
      <c r="F176" s="55"/>
      <c r="G176" s="31"/>
      <c r="H176" s="31"/>
      <c r="I176" s="52"/>
      <c r="J176" s="13"/>
      <c r="K176" s="12"/>
      <c r="L176" s="12"/>
      <c r="M176" s="12"/>
      <c r="N176" s="12"/>
      <c r="O176" s="12"/>
      <c r="P176" s="59"/>
      <c r="Q176" s="31"/>
    </row>
    <row r="177" spans="1:17" x14ac:dyDescent="0.2">
      <c r="A177" s="12"/>
      <c r="B177" s="12"/>
      <c r="C177" s="12"/>
      <c r="D177" s="12"/>
      <c r="E177" s="12"/>
      <c r="F177" s="55"/>
      <c r="G177" s="31"/>
      <c r="H177" s="31"/>
      <c r="I177" s="52"/>
      <c r="J177" s="13"/>
      <c r="K177" s="12"/>
      <c r="L177" s="12"/>
      <c r="M177" s="12"/>
      <c r="N177" s="12"/>
      <c r="O177" s="12"/>
      <c r="P177" s="59"/>
      <c r="Q177" s="31"/>
    </row>
    <row r="178" spans="1:17" x14ac:dyDescent="0.2">
      <c r="A178" s="12"/>
      <c r="B178" s="12"/>
      <c r="C178" s="12"/>
      <c r="D178" s="12"/>
      <c r="E178" s="12"/>
      <c r="F178" s="55"/>
      <c r="G178" s="31"/>
      <c r="H178" s="31"/>
      <c r="I178" s="52"/>
      <c r="J178" s="13"/>
      <c r="K178" s="12"/>
      <c r="L178" s="12"/>
      <c r="M178" s="12"/>
      <c r="N178" s="12"/>
      <c r="O178" s="12"/>
      <c r="P178" s="59"/>
      <c r="Q178" s="31"/>
    </row>
    <row r="179" spans="1:17" x14ac:dyDescent="0.2">
      <c r="A179" s="12"/>
      <c r="B179" s="12"/>
      <c r="C179" s="12"/>
      <c r="D179" s="12"/>
      <c r="E179" s="12"/>
      <c r="F179" s="55"/>
      <c r="G179" s="31"/>
      <c r="H179" s="31"/>
      <c r="I179" s="52"/>
      <c r="J179" s="13"/>
      <c r="K179" s="12"/>
      <c r="L179" s="12"/>
      <c r="M179" s="12"/>
      <c r="N179" s="12"/>
      <c r="O179" s="12"/>
      <c r="P179" s="59"/>
      <c r="Q179" s="31"/>
    </row>
    <row r="180" spans="1:17" x14ac:dyDescent="0.2">
      <c r="A180" s="12"/>
      <c r="B180" s="12"/>
      <c r="C180" s="12"/>
      <c r="D180" s="12"/>
      <c r="E180" s="12"/>
      <c r="F180" s="55"/>
      <c r="G180" s="31"/>
      <c r="H180" s="31"/>
      <c r="I180" s="52"/>
      <c r="J180" s="13"/>
      <c r="K180" s="12"/>
      <c r="L180" s="12"/>
      <c r="M180" s="12"/>
      <c r="N180" s="12"/>
      <c r="O180" s="12"/>
      <c r="P180" s="59"/>
      <c r="Q180" s="31"/>
    </row>
    <row r="181" spans="1:17" x14ac:dyDescent="0.2">
      <c r="A181" s="12"/>
      <c r="B181" s="12"/>
      <c r="C181" s="12"/>
      <c r="D181" s="12"/>
      <c r="E181" s="12"/>
      <c r="F181" s="55"/>
      <c r="G181" s="31"/>
      <c r="H181" s="31"/>
      <c r="I181" s="52"/>
      <c r="J181" s="13"/>
      <c r="K181" s="12"/>
      <c r="L181" s="12"/>
      <c r="M181" s="12"/>
      <c r="N181" s="12"/>
      <c r="O181" s="12"/>
      <c r="P181" s="60"/>
      <c r="Q181" s="31"/>
    </row>
    <row r="182" spans="1:17" x14ac:dyDescent="0.2">
      <c r="A182" s="12"/>
      <c r="B182" s="12"/>
      <c r="C182" s="12"/>
      <c r="D182" s="12"/>
      <c r="E182" s="12"/>
      <c r="F182" s="55"/>
      <c r="G182" s="31"/>
      <c r="H182" s="31"/>
      <c r="I182" s="52"/>
      <c r="J182" s="13"/>
      <c r="K182" s="12"/>
      <c r="L182" s="12"/>
      <c r="M182" s="12"/>
      <c r="N182" s="12"/>
      <c r="O182" s="12"/>
      <c r="P182" s="60"/>
      <c r="Q182" s="31"/>
    </row>
    <row r="183" spans="1:17" x14ac:dyDescent="0.2">
      <c r="A183" s="12"/>
      <c r="B183" s="12"/>
      <c r="C183" s="12"/>
      <c r="D183" s="12"/>
      <c r="E183" s="12"/>
      <c r="F183" s="55"/>
      <c r="G183" s="31"/>
      <c r="H183" s="31"/>
      <c r="I183" s="52"/>
      <c r="J183" s="13"/>
      <c r="K183" s="12"/>
      <c r="L183" s="12"/>
      <c r="M183" s="12"/>
      <c r="N183" s="12"/>
      <c r="O183" s="12"/>
      <c r="P183" s="59"/>
      <c r="Q183" s="31"/>
    </row>
    <row r="184" spans="1:17" x14ac:dyDescent="0.2">
      <c r="A184" s="12"/>
      <c r="B184" s="12"/>
      <c r="C184" s="12"/>
      <c r="D184" s="12"/>
      <c r="E184" s="12"/>
      <c r="F184" s="55"/>
      <c r="G184" s="31"/>
      <c r="H184" s="31"/>
      <c r="I184" s="52"/>
      <c r="J184" s="13"/>
      <c r="K184" s="12"/>
      <c r="L184" s="12"/>
      <c r="M184" s="12"/>
      <c r="N184" s="12"/>
      <c r="O184" s="12"/>
      <c r="P184" s="59"/>
      <c r="Q184" s="31"/>
    </row>
    <row r="185" spans="1:17" x14ac:dyDescent="0.2">
      <c r="A185" s="12"/>
      <c r="B185" s="12"/>
      <c r="C185" s="12"/>
      <c r="D185" s="12"/>
      <c r="E185" s="12"/>
      <c r="F185" s="55"/>
      <c r="G185" s="31"/>
      <c r="H185" s="31"/>
      <c r="I185" s="52"/>
      <c r="J185" s="13"/>
      <c r="K185" s="12"/>
      <c r="L185" s="12"/>
      <c r="M185" s="12"/>
      <c r="N185" s="12"/>
      <c r="O185" s="12"/>
      <c r="P185" s="59"/>
      <c r="Q185" s="31"/>
    </row>
    <row r="186" spans="1:17" x14ac:dyDescent="0.2">
      <c r="A186" s="12"/>
      <c r="B186" s="12"/>
      <c r="C186" s="12"/>
      <c r="D186" s="12"/>
      <c r="E186" s="12"/>
      <c r="F186" s="55"/>
      <c r="G186" s="31"/>
      <c r="H186" s="31"/>
      <c r="I186" s="52"/>
      <c r="J186" s="13"/>
      <c r="K186" s="12"/>
      <c r="L186" s="12"/>
      <c r="M186" s="12"/>
      <c r="N186" s="12"/>
      <c r="O186" s="12"/>
      <c r="P186" s="59"/>
      <c r="Q186" s="31"/>
    </row>
    <row r="187" spans="1:17" x14ac:dyDescent="0.2">
      <c r="A187" s="12"/>
      <c r="B187" s="12"/>
      <c r="C187" s="12"/>
      <c r="D187" s="12"/>
      <c r="E187" s="12"/>
      <c r="F187" s="55"/>
      <c r="G187" s="31"/>
      <c r="H187" s="31"/>
      <c r="I187" s="52"/>
      <c r="J187" s="13"/>
      <c r="K187" s="12"/>
      <c r="L187" s="12"/>
      <c r="M187" s="12"/>
      <c r="N187" s="12"/>
      <c r="O187" s="12"/>
      <c r="P187" s="60"/>
      <c r="Q187" s="31"/>
    </row>
    <row r="188" spans="1:17" x14ac:dyDescent="0.2">
      <c r="A188" s="12"/>
      <c r="B188" s="12"/>
      <c r="C188" s="12"/>
      <c r="D188" s="12"/>
      <c r="E188" s="12"/>
      <c r="F188" s="55"/>
      <c r="G188" s="31"/>
      <c r="H188" s="31"/>
      <c r="I188" s="52"/>
      <c r="J188" s="13"/>
      <c r="K188" s="12"/>
      <c r="L188" s="12"/>
      <c r="M188" s="12"/>
      <c r="N188" s="12"/>
      <c r="O188" s="12"/>
      <c r="P188" s="60"/>
      <c r="Q188" s="31"/>
    </row>
    <row r="189" spans="1:17" x14ac:dyDescent="0.2">
      <c r="A189" s="12"/>
      <c r="B189" s="12"/>
      <c r="C189" s="12"/>
      <c r="D189" s="12"/>
      <c r="E189" s="12"/>
      <c r="F189" s="41"/>
      <c r="G189" s="31"/>
      <c r="H189" s="31"/>
      <c r="I189" s="52"/>
      <c r="J189" s="13"/>
      <c r="K189" s="12"/>
      <c r="L189" s="12"/>
      <c r="M189" s="12"/>
      <c r="N189" s="12"/>
      <c r="O189" s="12"/>
      <c r="P189" s="59"/>
      <c r="Q189" s="31"/>
    </row>
    <row r="190" spans="1:17" x14ac:dyDescent="0.2">
      <c r="A190" s="12"/>
      <c r="B190" s="12"/>
      <c r="C190" s="12"/>
      <c r="D190" s="12"/>
      <c r="E190" s="12"/>
      <c r="F190" s="41"/>
      <c r="G190" s="31"/>
      <c r="H190" s="31"/>
      <c r="I190" s="52"/>
      <c r="J190" s="13"/>
      <c r="K190" s="12"/>
      <c r="L190" s="12"/>
      <c r="M190" s="12"/>
      <c r="N190" s="12"/>
      <c r="O190" s="12"/>
      <c r="P190" s="59"/>
      <c r="Q190" s="31"/>
    </row>
    <row r="191" spans="1:17" x14ac:dyDescent="0.2">
      <c r="A191" s="12"/>
      <c r="B191" s="12"/>
      <c r="C191" s="12"/>
      <c r="D191" s="12"/>
      <c r="E191" s="12"/>
      <c r="F191" s="41"/>
      <c r="G191" s="31"/>
      <c r="H191" s="31"/>
      <c r="I191" s="52"/>
      <c r="J191" s="13"/>
      <c r="K191" s="12"/>
      <c r="L191" s="12"/>
      <c r="M191" s="12"/>
      <c r="N191" s="12"/>
      <c r="O191" s="12"/>
      <c r="P191" s="59"/>
      <c r="Q191" s="31"/>
    </row>
    <row r="192" spans="1:17" x14ac:dyDescent="0.2">
      <c r="A192" s="12"/>
      <c r="B192" s="12"/>
      <c r="C192" s="12"/>
      <c r="D192" s="12"/>
      <c r="E192" s="12"/>
      <c r="F192" s="41"/>
      <c r="G192" s="31"/>
      <c r="H192" s="31"/>
      <c r="I192" s="52"/>
      <c r="J192" s="13"/>
      <c r="K192" s="12"/>
      <c r="L192" s="12"/>
      <c r="M192" s="12"/>
      <c r="N192" s="12"/>
      <c r="O192" s="12"/>
      <c r="P192" s="59"/>
      <c r="Q192" s="31"/>
    </row>
    <row r="193" spans="1:17" x14ac:dyDescent="0.2">
      <c r="A193" s="12"/>
      <c r="B193" s="12"/>
      <c r="C193" s="12"/>
      <c r="D193" s="12"/>
      <c r="E193" s="12"/>
      <c r="F193" s="41"/>
      <c r="G193" s="31"/>
      <c r="H193" s="31"/>
      <c r="I193" s="52"/>
      <c r="J193" s="13"/>
      <c r="K193" s="12"/>
      <c r="L193" s="12"/>
      <c r="M193" s="12"/>
      <c r="N193" s="12"/>
      <c r="O193" s="12"/>
      <c r="P193" s="59"/>
      <c r="Q193" s="31"/>
    </row>
    <row r="194" spans="1:17" x14ac:dyDescent="0.2">
      <c r="A194" s="12"/>
      <c r="B194" s="12"/>
      <c r="C194" s="12"/>
      <c r="D194" s="12"/>
      <c r="E194" s="12"/>
      <c r="F194" s="41"/>
      <c r="G194" s="31"/>
      <c r="H194" s="31"/>
      <c r="I194" s="52"/>
      <c r="J194" s="13"/>
      <c r="K194" s="12"/>
      <c r="L194" s="12"/>
      <c r="M194" s="12"/>
      <c r="N194" s="12"/>
      <c r="O194" s="12"/>
      <c r="P194" s="59"/>
      <c r="Q194" s="31"/>
    </row>
    <row r="195" spans="1:17" x14ac:dyDescent="0.2">
      <c r="A195" s="12"/>
      <c r="B195" s="12"/>
      <c r="C195" s="12"/>
      <c r="D195" s="12"/>
      <c r="E195" s="12"/>
      <c r="F195" s="41"/>
      <c r="G195" s="31"/>
      <c r="H195" s="31"/>
      <c r="I195" s="52"/>
      <c r="J195" s="13"/>
      <c r="K195" s="12"/>
      <c r="L195" s="12"/>
      <c r="M195" s="12"/>
      <c r="N195" s="12"/>
      <c r="O195" s="12"/>
      <c r="P195" s="59"/>
      <c r="Q195" s="31"/>
    </row>
    <row r="196" spans="1:17" x14ac:dyDescent="0.2">
      <c r="A196" s="12"/>
      <c r="B196" s="12"/>
      <c r="C196" s="12"/>
      <c r="D196" s="12"/>
      <c r="E196" s="12"/>
      <c r="F196" s="41"/>
      <c r="G196" s="31"/>
      <c r="H196" s="31"/>
      <c r="I196" s="52"/>
      <c r="J196" s="13"/>
      <c r="K196" s="12"/>
      <c r="L196" s="12"/>
      <c r="M196" s="12"/>
      <c r="N196" s="12"/>
      <c r="O196" s="12"/>
      <c r="P196" s="59"/>
      <c r="Q196" s="31"/>
    </row>
    <row r="197" spans="1:17" x14ac:dyDescent="0.2">
      <c r="A197" s="12"/>
      <c r="B197" s="12"/>
      <c r="C197" s="12"/>
      <c r="D197" s="12"/>
      <c r="E197" s="12"/>
      <c r="F197" s="41"/>
      <c r="G197" s="31"/>
      <c r="H197" s="31"/>
      <c r="I197" s="52"/>
      <c r="J197" s="13"/>
      <c r="K197" s="12"/>
      <c r="L197" s="12"/>
      <c r="M197" s="12"/>
      <c r="N197" s="12"/>
      <c r="O197" s="12"/>
      <c r="P197" s="61"/>
      <c r="Q197" s="31"/>
    </row>
    <row r="198" spans="1:17" x14ac:dyDescent="0.2">
      <c r="A198" s="12"/>
      <c r="B198" s="12"/>
      <c r="C198" s="12"/>
      <c r="D198" s="12"/>
      <c r="E198" s="12"/>
      <c r="F198" s="41"/>
      <c r="G198" s="31"/>
      <c r="H198" s="31"/>
      <c r="I198" s="52"/>
      <c r="J198" s="13"/>
      <c r="K198" s="12"/>
      <c r="L198" s="12"/>
      <c r="M198" s="12"/>
      <c r="N198" s="12"/>
      <c r="O198" s="12"/>
      <c r="P198" s="61"/>
      <c r="Q198" s="31"/>
    </row>
    <row r="199" spans="1:17" x14ac:dyDescent="0.2">
      <c r="A199" s="12"/>
      <c r="B199" s="12"/>
      <c r="C199" s="12"/>
      <c r="D199" s="12"/>
      <c r="E199" s="12"/>
      <c r="F199" s="41"/>
      <c r="G199" s="31"/>
      <c r="H199" s="31"/>
      <c r="I199" s="52"/>
      <c r="J199" s="13"/>
      <c r="K199" s="12"/>
      <c r="L199" s="12"/>
      <c r="M199" s="12"/>
      <c r="N199" s="12"/>
      <c r="O199" s="12"/>
      <c r="P199" s="61"/>
      <c r="Q199" s="31"/>
    </row>
    <row r="200" spans="1:17" x14ac:dyDescent="0.2">
      <c r="A200" s="12"/>
      <c r="B200" s="12"/>
      <c r="C200" s="12"/>
      <c r="D200" s="12"/>
      <c r="E200" s="12"/>
      <c r="F200" s="41"/>
      <c r="G200" s="31"/>
      <c r="H200" s="31"/>
      <c r="I200" s="52"/>
      <c r="J200" s="13"/>
      <c r="K200" s="12"/>
      <c r="L200" s="12"/>
      <c r="M200" s="12"/>
      <c r="N200" s="12"/>
      <c r="O200" s="12"/>
      <c r="P200" s="61"/>
      <c r="Q200" s="31"/>
    </row>
    <row r="201" spans="1:17" x14ac:dyDescent="0.2">
      <c r="A201" s="12"/>
      <c r="B201" s="12"/>
      <c r="C201" s="12"/>
      <c r="D201" s="12"/>
      <c r="E201" s="12"/>
      <c r="F201" s="41"/>
      <c r="G201" s="31"/>
      <c r="H201" s="31"/>
      <c r="I201" s="52"/>
      <c r="J201" s="13"/>
      <c r="K201" s="12"/>
      <c r="L201" s="12"/>
      <c r="M201" s="12"/>
      <c r="N201" s="12"/>
      <c r="O201" s="12"/>
      <c r="P201" s="61"/>
      <c r="Q201" s="31"/>
    </row>
    <row r="202" spans="1:17" x14ac:dyDescent="0.2">
      <c r="A202" s="12"/>
      <c r="B202" s="12"/>
      <c r="C202" s="12"/>
      <c r="D202" s="12"/>
      <c r="E202" s="12"/>
      <c r="F202" s="41"/>
      <c r="G202" s="31"/>
      <c r="H202" s="31"/>
      <c r="I202" s="52"/>
      <c r="J202" s="13"/>
      <c r="K202" s="12"/>
      <c r="L202" s="12"/>
      <c r="M202" s="12"/>
      <c r="N202" s="12"/>
      <c r="O202" s="12"/>
      <c r="P202" s="61"/>
      <c r="Q202" s="31"/>
    </row>
    <row r="203" spans="1:17" x14ac:dyDescent="0.2">
      <c r="A203" s="12"/>
      <c r="B203" s="12"/>
      <c r="C203" s="12"/>
      <c r="D203" s="12"/>
      <c r="E203" s="12"/>
      <c r="F203" s="41"/>
      <c r="G203" s="31"/>
      <c r="H203" s="31"/>
      <c r="I203" s="52"/>
      <c r="J203" s="13"/>
      <c r="K203" s="12"/>
      <c r="L203" s="12"/>
      <c r="M203" s="12"/>
      <c r="N203" s="12"/>
      <c r="O203" s="12"/>
      <c r="P203" s="61"/>
      <c r="Q203" s="31"/>
    </row>
    <row r="204" spans="1:17" x14ac:dyDescent="0.2">
      <c r="A204" s="12"/>
      <c r="B204" s="12"/>
      <c r="C204" s="12"/>
      <c r="D204" s="12"/>
      <c r="E204" s="12"/>
      <c r="F204" s="41"/>
      <c r="G204" s="31"/>
      <c r="H204" s="31"/>
      <c r="I204" s="52"/>
      <c r="J204" s="13"/>
      <c r="K204" s="12"/>
      <c r="L204" s="12"/>
      <c r="M204" s="12"/>
      <c r="N204" s="12"/>
      <c r="O204" s="12"/>
      <c r="P204" s="61"/>
      <c r="Q204" s="31"/>
    </row>
    <row r="205" spans="1:17" x14ac:dyDescent="0.2">
      <c r="P205" s="62"/>
    </row>
    <row r="206" spans="1:17" x14ac:dyDescent="0.2">
      <c r="P206" s="62"/>
    </row>
    <row r="207" spans="1:17" x14ac:dyDescent="0.2">
      <c r="P207" s="61"/>
    </row>
    <row r="208" spans="1:17" x14ac:dyDescent="0.2">
      <c r="P208" s="61"/>
    </row>
    <row r="209" spans="16:16" x14ac:dyDescent="0.2">
      <c r="P209" s="61"/>
    </row>
    <row r="210" spans="16:16" x14ac:dyDescent="0.2">
      <c r="P210" s="61"/>
    </row>
    <row r="211" spans="16:16" x14ac:dyDescent="0.2">
      <c r="P211" s="62"/>
    </row>
    <row r="212" spans="16:16" x14ac:dyDescent="0.2">
      <c r="P212" s="62"/>
    </row>
    <row r="213" spans="16:16" x14ac:dyDescent="0.2">
      <c r="P213" s="61"/>
    </row>
    <row r="214" spans="16:16" x14ac:dyDescent="0.2">
      <c r="P214" s="61"/>
    </row>
    <row r="215" spans="16:16" x14ac:dyDescent="0.2">
      <c r="P215" s="61"/>
    </row>
    <row r="216" spans="16:16" x14ac:dyDescent="0.2">
      <c r="P216" s="61"/>
    </row>
    <row r="217" spans="16:16" x14ac:dyDescent="0.2">
      <c r="P217" s="61"/>
    </row>
    <row r="218" spans="16:16" x14ac:dyDescent="0.2">
      <c r="P218" s="61"/>
    </row>
    <row r="219" spans="16:16" x14ac:dyDescent="0.2">
      <c r="P219" s="61"/>
    </row>
    <row r="220" spans="16:16" x14ac:dyDescent="0.2">
      <c r="P220" s="61"/>
    </row>
    <row r="221" spans="16:16" x14ac:dyDescent="0.2">
      <c r="P221" s="59"/>
    </row>
    <row r="222" spans="16:16" x14ac:dyDescent="0.2">
      <c r="P222" s="59"/>
    </row>
    <row r="223" spans="16:16" x14ac:dyDescent="0.2">
      <c r="P223" s="59"/>
    </row>
    <row r="224" spans="16:16" x14ac:dyDescent="0.2">
      <c r="P224" s="59"/>
    </row>
    <row r="225" spans="16:16" x14ac:dyDescent="0.2">
      <c r="P225" s="59"/>
    </row>
    <row r="226" spans="16:16" x14ac:dyDescent="0.2">
      <c r="P226" s="59"/>
    </row>
    <row r="227" spans="16:16" x14ac:dyDescent="0.2">
      <c r="P227" s="59"/>
    </row>
    <row r="228" spans="16:16" x14ac:dyDescent="0.2">
      <c r="P228" s="59"/>
    </row>
    <row r="229" spans="16:16" x14ac:dyDescent="0.2">
      <c r="P229" s="63"/>
    </row>
    <row r="230" spans="16:16" x14ac:dyDescent="0.2">
      <c r="P230" s="63"/>
    </row>
    <row r="231" spans="16:16" x14ac:dyDescent="0.2">
      <c r="P231" s="59"/>
    </row>
    <row r="232" spans="16:16" x14ac:dyDescent="0.2">
      <c r="P232" s="59"/>
    </row>
    <row r="233" spans="16:16" x14ac:dyDescent="0.2">
      <c r="P233" s="59"/>
    </row>
    <row r="234" spans="16:16" x14ac:dyDescent="0.2">
      <c r="P234" s="59"/>
    </row>
    <row r="235" spans="16:16" x14ac:dyDescent="0.2">
      <c r="P235" s="60"/>
    </row>
    <row r="236" spans="16:16" x14ac:dyDescent="0.2">
      <c r="P236" s="60"/>
    </row>
    <row r="237" spans="16:16" x14ac:dyDescent="0.2">
      <c r="P237" s="64"/>
    </row>
    <row r="238" spans="16:16" x14ac:dyDescent="0.2">
      <c r="P238" s="64"/>
    </row>
    <row r="239" spans="16:16" x14ac:dyDescent="0.2">
      <c r="P239" s="64"/>
    </row>
    <row r="240" spans="16:16" x14ac:dyDescent="0.2">
      <c r="P240" s="64"/>
    </row>
    <row r="241" spans="16:16" x14ac:dyDescent="0.2">
      <c r="P241" s="59"/>
    </row>
    <row r="242" spans="16:16" x14ac:dyDescent="0.2">
      <c r="P242" s="59"/>
    </row>
    <row r="243" spans="16:16" x14ac:dyDescent="0.2">
      <c r="P243" s="59"/>
    </row>
    <row r="244" spans="16:16" x14ac:dyDescent="0.2">
      <c r="P244" s="59"/>
    </row>
  </sheetData>
  <autoFilter ref="A1:AE151" xr:uid="{00000000-0009-0000-0000-000001000000}"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</autoFilter>
  <mergeCells count="97">
    <mergeCell ref="T32:AE32"/>
    <mergeCell ref="T36:AE36"/>
    <mergeCell ref="T33:AE33"/>
    <mergeCell ref="T61:AE61"/>
    <mergeCell ref="T78:AE78"/>
    <mergeCell ref="T59:AE59"/>
    <mergeCell ref="D126:D151"/>
    <mergeCell ref="G126:Q126"/>
    <mergeCell ref="F151:Q151"/>
    <mergeCell ref="F130:Q130"/>
    <mergeCell ref="G136:Q136"/>
    <mergeCell ref="F146:Q146"/>
    <mergeCell ref="F147:Q147"/>
    <mergeCell ref="F131:Q131"/>
    <mergeCell ref="F133:Q133"/>
    <mergeCell ref="F134:Q134"/>
    <mergeCell ref="G142:Q142"/>
    <mergeCell ref="E143:Q143"/>
    <mergeCell ref="F144:Q144"/>
    <mergeCell ref="F148:Q148"/>
    <mergeCell ref="E145:Q145"/>
    <mergeCell ref="E149:E150"/>
    <mergeCell ref="F149:Q149"/>
    <mergeCell ref="F150:Q150"/>
    <mergeCell ref="N1:N2"/>
    <mergeCell ref="M1:M2"/>
    <mergeCell ref="G139:Q139"/>
    <mergeCell ref="F141:Q141"/>
    <mergeCell ref="F129:Q129"/>
    <mergeCell ref="E132:Q132"/>
    <mergeCell ref="G137:Q137"/>
    <mergeCell ref="G135:Q135"/>
    <mergeCell ref="G140:Q140"/>
    <mergeCell ref="T9:AE9"/>
    <mergeCell ref="U11:AE11"/>
    <mergeCell ref="U12:AE12"/>
    <mergeCell ref="A1:A2"/>
    <mergeCell ref="B1:B2"/>
    <mergeCell ref="C1:C2"/>
    <mergeCell ref="D1:D2"/>
    <mergeCell ref="J1:J2"/>
    <mergeCell ref="E1:E2"/>
    <mergeCell ref="G1:G2"/>
    <mergeCell ref="H1:H2"/>
    <mergeCell ref="I1:I2"/>
    <mergeCell ref="F1:F2"/>
    <mergeCell ref="P1:P2"/>
    <mergeCell ref="O1:O2"/>
    <mergeCell ref="L1:L2"/>
    <mergeCell ref="V126:AF126"/>
    <mergeCell ref="T87:AE87"/>
    <mergeCell ref="T88:AE88"/>
    <mergeCell ref="R42:R52"/>
    <mergeCell ref="U38:AE38"/>
    <mergeCell ref="R94:R104"/>
    <mergeCell ref="R105:AE105"/>
    <mergeCell ref="S102:S103"/>
    <mergeCell ref="S76:S77"/>
    <mergeCell ref="S50:S51"/>
    <mergeCell ref="S60:AE60"/>
    <mergeCell ref="T62:AE62"/>
    <mergeCell ref="U63:AE63"/>
    <mergeCell ref="U64:AE64"/>
    <mergeCell ref="T52:AE52"/>
    <mergeCell ref="T104:AE104"/>
    <mergeCell ref="R2:R12"/>
    <mergeCell ref="R16:R26"/>
    <mergeCell ref="R27:AE27"/>
    <mergeCell ref="R28:R38"/>
    <mergeCell ref="U28:AE28"/>
    <mergeCell ref="T31:AE31"/>
    <mergeCell ref="S34:AE34"/>
    <mergeCell ref="T35:AE35"/>
    <mergeCell ref="U37:AE37"/>
    <mergeCell ref="U2:AE2"/>
    <mergeCell ref="T7:AE7"/>
    <mergeCell ref="S8:AE8"/>
    <mergeCell ref="T10:AE10"/>
    <mergeCell ref="T26:AE26"/>
    <mergeCell ref="T5:AE5"/>
    <mergeCell ref="T6:AE6"/>
    <mergeCell ref="S24:S25"/>
    <mergeCell ref="R68:R78"/>
    <mergeCell ref="R79:AE79"/>
    <mergeCell ref="R80:R90"/>
    <mergeCell ref="U80:AE80"/>
    <mergeCell ref="T83:AE83"/>
    <mergeCell ref="T84:AE84"/>
    <mergeCell ref="T85:AE85"/>
    <mergeCell ref="S86:AE86"/>
    <mergeCell ref="U89:AE89"/>
    <mergeCell ref="U90:AE90"/>
    <mergeCell ref="R53:AE53"/>
    <mergeCell ref="R54:R64"/>
    <mergeCell ref="U54:AE54"/>
    <mergeCell ref="T57:AE57"/>
    <mergeCell ref="T58:AE58"/>
  </mergeCells>
  <conditionalFormatting sqref="E153">
    <cfRule type="colorScale" priority="287">
      <colorScale>
        <cfvo type="min"/>
        <cfvo type="max"/>
        <color rgb="FF800000"/>
        <color rgb="FF70AD47"/>
      </colorScale>
    </cfRule>
  </conditionalFormatting>
  <conditionalFormatting sqref="F3:F6 F8:F11 F19:F20 F37:F40 F61:F64 F67:F74 F85:F89 F91:F98 F43:F50 F13:F17 F24 F27:F35 F83">
    <cfRule type="colorScale" priority="370">
      <colorScale>
        <cfvo type="min"/>
        <cfvo type="max"/>
        <color rgb="FF800000"/>
        <color rgb="FF70AD47"/>
      </colorScale>
    </cfRule>
  </conditionalFormatting>
  <conditionalFormatting sqref="F12">
    <cfRule type="colorScale" priority="107">
      <colorScale>
        <cfvo type="min"/>
        <cfvo type="max"/>
        <color rgb="FF800000"/>
        <color rgb="FF70AD47"/>
      </colorScale>
    </cfRule>
  </conditionalFormatting>
  <conditionalFormatting sqref="F18">
    <cfRule type="colorScale" priority="382">
      <colorScale>
        <cfvo type="min"/>
        <cfvo type="max"/>
        <color rgb="FF800000"/>
        <color rgb="FF70AD47"/>
      </colorScale>
    </cfRule>
  </conditionalFormatting>
  <conditionalFormatting sqref="F21">
    <cfRule type="colorScale" priority="106">
      <colorScale>
        <cfvo type="min"/>
        <cfvo type="max"/>
        <color rgb="FF800000"/>
        <color rgb="FF70AD47"/>
      </colorScale>
    </cfRule>
  </conditionalFormatting>
  <conditionalFormatting sqref="F22">
    <cfRule type="colorScale" priority="105">
      <colorScale>
        <cfvo type="min"/>
        <cfvo type="max"/>
        <color rgb="FF800000"/>
        <color rgb="FF70AD47"/>
      </colorScale>
    </cfRule>
  </conditionalFormatting>
  <conditionalFormatting sqref="F23">
    <cfRule type="colorScale" priority="104">
      <colorScale>
        <cfvo type="min"/>
        <cfvo type="max"/>
        <color rgb="FF800000"/>
        <color rgb="FF70AD47"/>
      </colorScale>
    </cfRule>
  </conditionalFormatting>
  <conditionalFormatting sqref="F25">
    <cfRule type="colorScale" priority="103">
      <colorScale>
        <cfvo type="min"/>
        <cfvo type="max"/>
        <color rgb="FF800000"/>
        <color rgb="FF70AD47"/>
      </colorScale>
    </cfRule>
  </conditionalFormatting>
  <conditionalFormatting sqref="F26">
    <cfRule type="colorScale" priority="102">
      <colorScale>
        <cfvo type="min"/>
        <cfvo type="max"/>
        <color rgb="FF800000"/>
        <color rgb="FF70AD47"/>
      </colorScale>
    </cfRule>
  </conditionalFormatting>
  <conditionalFormatting sqref="F36">
    <cfRule type="colorScale" priority="101">
      <colorScale>
        <cfvo type="min"/>
        <cfvo type="max"/>
        <color rgb="FF800000"/>
        <color rgb="FF70AD47"/>
      </colorScale>
    </cfRule>
  </conditionalFormatting>
  <conditionalFormatting sqref="F41">
    <cfRule type="colorScale" priority="100">
      <colorScale>
        <cfvo type="min"/>
        <cfvo type="max"/>
        <color rgb="FF800000"/>
        <color rgb="FF70AD47"/>
      </colorScale>
    </cfRule>
  </conditionalFormatting>
  <conditionalFormatting sqref="F42">
    <cfRule type="colorScale" priority="99">
      <colorScale>
        <cfvo type="min"/>
        <cfvo type="max"/>
        <color rgb="FF800000"/>
        <color rgb="FF70AD47"/>
      </colorScale>
    </cfRule>
  </conditionalFormatting>
  <conditionalFormatting sqref="F51">
    <cfRule type="colorScale" priority="98">
      <colorScale>
        <cfvo type="min"/>
        <cfvo type="max"/>
        <color rgb="FF800000"/>
        <color rgb="FF70AD47"/>
      </colorScale>
    </cfRule>
  </conditionalFormatting>
  <conditionalFormatting sqref="F52">
    <cfRule type="colorScale" priority="97">
      <colorScale>
        <cfvo type="min"/>
        <cfvo type="max"/>
        <color rgb="FF800000"/>
        <color rgb="FF70AD47"/>
      </colorScale>
    </cfRule>
  </conditionalFormatting>
  <conditionalFormatting sqref="F53">
    <cfRule type="colorScale" priority="96">
      <colorScale>
        <cfvo type="min"/>
        <cfvo type="max"/>
        <color rgb="FF800000"/>
        <color rgb="FF70AD47"/>
      </colorScale>
    </cfRule>
  </conditionalFormatting>
  <conditionalFormatting sqref="F54">
    <cfRule type="colorScale" priority="95">
      <colorScale>
        <cfvo type="min"/>
        <cfvo type="max"/>
        <color rgb="FF800000"/>
        <color rgb="FF70AD47"/>
      </colorScale>
    </cfRule>
  </conditionalFormatting>
  <conditionalFormatting sqref="F55">
    <cfRule type="colorScale" priority="94">
      <colorScale>
        <cfvo type="min"/>
        <cfvo type="max"/>
        <color rgb="FF800000"/>
        <color rgb="FF70AD47"/>
      </colorScale>
    </cfRule>
  </conditionalFormatting>
  <conditionalFormatting sqref="F56">
    <cfRule type="colorScale" priority="93">
      <colorScale>
        <cfvo type="min"/>
        <cfvo type="max"/>
        <color rgb="FF800000"/>
        <color rgb="FF70AD47"/>
      </colorScale>
    </cfRule>
  </conditionalFormatting>
  <conditionalFormatting sqref="F57">
    <cfRule type="colorScale" priority="92">
      <colorScale>
        <cfvo type="min"/>
        <cfvo type="max"/>
        <color rgb="FF800000"/>
        <color rgb="FF70AD47"/>
      </colorScale>
    </cfRule>
  </conditionalFormatting>
  <conditionalFormatting sqref="F58">
    <cfRule type="colorScale" priority="91">
      <colorScale>
        <cfvo type="min"/>
        <cfvo type="max"/>
        <color rgb="FF800000"/>
        <color rgb="FF70AD47"/>
      </colorScale>
    </cfRule>
  </conditionalFormatting>
  <conditionalFormatting sqref="F59">
    <cfRule type="colorScale" priority="90">
      <colorScale>
        <cfvo type="min"/>
        <cfvo type="max"/>
        <color rgb="FF800000"/>
        <color rgb="FF70AD47"/>
      </colorScale>
    </cfRule>
  </conditionalFormatting>
  <conditionalFormatting sqref="F60">
    <cfRule type="colorScale" priority="89">
      <colorScale>
        <cfvo type="min"/>
        <cfvo type="max"/>
        <color rgb="FF800000"/>
        <color rgb="FF70AD47"/>
      </colorScale>
    </cfRule>
  </conditionalFormatting>
  <conditionalFormatting sqref="F65:F66">
    <cfRule type="colorScale" priority="88">
      <colorScale>
        <cfvo type="min"/>
        <cfvo type="max"/>
        <color rgb="FF800000"/>
        <color rgb="FF70AD47"/>
      </colorScale>
    </cfRule>
  </conditionalFormatting>
  <conditionalFormatting sqref="F75">
    <cfRule type="colorScale" priority="87">
      <colorScale>
        <cfvo type="min"/>
        <cfvo type="max"/>
        <color rgb="FF800000"/>
        <color rgb="FF70AD47"/>
      </colorScale>
    </cfRule>
  </conditionalFormatting>
  <conditionalFormatting sqref="F76">
    <cfRule type="colorScale" priority="86">
      <colorScale>
        <cfvo type="min"/>
        <cfvo type="max"/>
        <color rgb="FF800000"/>
        <color rgb="FF70AD47"/>
      </colorScale>
    </cfRule>
  </conditionalFormatting>
  <conditionalFormatting sqref="F77">
    <cfRule type="colorScale" priority="85">
      <colorScale>
        <cfvo type="min"/>
        <cfvo type="max"/>
        <color rgb="FF800000"/>
        <color rgb="FF70AD47"/>
      </colorScale>
    </cfRule>
  </conditionalFormatting>
  <conditionalFormatting sqref="F78">
    <cfRule type="colorScale" priority="84">
      <colorScale>
        <cfvo type="min"/>
        <cfvo type="max"/>
        <color rgb="FF800000"/>
        <color rgb="FF70AD47"/>
      </colorScale>
    </cfRule>
  </conditionalFormatting>
  <conditionalFormatting sqref="F79">
    <cfRule type="colorScale" priority="83">
      <colorScale>
        <cfvo type="min"/>
        <cfvo type="max"/>
        <color rgb="FF800000"/>
        <color rgb="FF70AD47"/>
      </colorScale>
    </cfRule>
  </conditionalFormatting>
  <conditionalFormatting sqref="F80">
    <cfRule type="colorScale" priority="82">
      <colorScale>
        <cfvo type="min"/>
        <cfvo type="max"/>
        <color rgb="FF800000"/>
        <color rgb="FF70AD47"/>
      </colorScale>
    </cfRule>
  </conditionalFormatting>
  <conditionalFormatting sqref="F81">
    <cfRule type="colorScale" priority="81">
      <colorScale>
        <cfvo type="min"/>
        <cfvo type="max"/>
        <color rgb="FF800000"/>
        <color rgb="FF70AD47"/>
      </colorScale>
    </cfRule>
  </conditionalFormatting>
  <conditionalFormatting sqref="F82">
    <cfRule type="colorScale" priority="80">
      <colorScale>
        <cfvo type="min"/>
        <cfvo type="max"/>
        <color rgb="FF800000"/>
        <color rgb="FF70AD47"/>
      </colorScale>
    </cfRule>
  </conditionalFormatting>
  <conditionalFormatting sqref="F84">
    <cfRule type="colorScale" priority="79">
      <colorScale>
        <cfvo type="min"/>
        <cfvo type="max"/>
        <color rgb="FF800000"/>
        <color rgb="FF70AD47"/>
      </colorScale>
    </cfRule>
  </conditionalFormatting>
  <conditionalFormatting sqref="F90">
    <cfRule type="colorScale" priority="388">
      <colorScale>
        <cfvo type="min"/>
        <cfvo type="max"/>
        <color rgb="FF800000"/>
        <color rgb="FF70AD47"/>
      </colorScale>
    </cfRule>
  </conditionalFormatting>
  <conditionalFormatting sqref="F99">
    <cfRule type="colorScale" priority="75">
      <colorScale>
        <cfvo type="min"/>
        <cfvo type="max"/>
        <color rgb="FF800000"/>
        <color rgb="FF70AD47"/>
      </colorScale>
    </cfRule>
  </conditionalFormatting>
  <conditionalFormatting sqref="F100">
    <cfRule type="colorScale" priority="74">
      <colorScale>
        <cfvo type="min"/>
        <cfvo type="max"/>
        <color rgb="FF800000"/>
        <color rgb="FF70AD47"/>
      </colorScale>
    </cfRule>
  </conditionalFormatting>
  <conditionalFormatting sqref="F101">
    <cfRule type="colorScale" priority="73">
      <colorScale>
        <cfvo type="min"/>
        <cfvo type="max"/>
        <color rgb="FF800000"/>
        <color rgb="FF70AD47"/>
      </colorScale>
    </cfRule>
  </conditionalFormatting>
  <conditionalFormatting sqref="F102">
    <cfRule type="colorScale" priority="72">
      <colorScale>
        <cfvo type="min"/>
        <cfvo type="max"/>
        <color rgb="FF800000"/>
        <color rgb="FF70AD47"/>
      </colorScale>
    </cfRule>
  </conditionalFormatting>
  <conditionalFormatting sqref="F103">
    <cfRule type="colorScale" priority="71">
      <colorScale>
        <cfvo type="min"/>
        <cfvo type="max"/>
        <color rgb="FF800000"/>
        <color rgb="FF70AD47"/>
      </colorScale>
    </cfRule>
  </conditionalFormatting>
  <conditionalFormatting sqref="F104">
    <cfRule type="colorScale" priority="70">
      <colorScale>
        <cfvo type="min"/>
        <cfvo type="max"/>
        <color rgb="FF800000"/>
        <color rgb="FF70AD47"/>
      </colorScale>
    </cfRule>
  </conditionalFormatting>
  <conditionalFormatting sqref="F105">
    <cfRule type="colorScale" priority="69">
      <colorScale>
        <cfvo type="min"/>
        <cfvo type="max"/>
        <color rgb="FF800000"/>
        <color rgb="FF70AD47"/>
      </colorScale>
    </cfRule>
  </conditionalFormatting>
  <conditionalFormatting sqref="F106">
    <cfRule type="colorScale" priority="68">
      <colorScale>
        <cfvo type="min"/>
        <cfvo type="max"/>
        <color rgb="FF800000"/>
        <color rgb="FF70AD47"/>
      </colorScale>
    </cfRule>
  </conditionalFormatting>
  <conditionalFormatting sqref="F108">
    <cfRule type="colorScale" priority="67">
      <colorScale>
        <cfvo type="min"/>
        <cfvo type="max"/>
        <color rgb="FF800000"/>
        <color rgb="FF70AD47"/>
      </colorScale>
    </cfRule>
  </conditionalFormatting>
  <conditionalFormatting sqref="F109:F113 F115:F122 F107">
    <cfRule type="colorScale" priority="76">
      <colorScale>
        <cfvo type="min"/>
        <cfvo type="max"/>
        <color rgb="FF800000"/>
        <color rgb="FF70AD47"/>
      </colorScale>
    </cfRule>
  </conditionalFormatting>
  <conditionalFormatting sqref="F114">
    <cfRule type="colorScale" priority="77">
      <colorScale>
        <cfvo type="min"/>
        <cfvo type="max"/>
        <color rgb="FF800000"/>
        <color rgb="FF70AD47"/>
      </colorScale>
    </cfRule>
  </conditionalFormatting>
  <conditionalFormatting sqref="F123:F125 F154:F204">
    <cfRule type="colorScale" priority="395">
      <colorScale>
        <cfvo type="min"/>
        <cfvo type="max"/>
        <color rgb="FF800000"/>
        <color rgb="FF70AD47"/>
      </colorScale>
    </cfRule>
  </conditionalFormatting>
  <conditionalFormatting sqref="F129">
    <cfRule type="colorScale" priority="195">
      <colorScale>
        <cfvo type="min"/>
        <cfvo type="max"/>
        <color rgb="FF800000"/>
        <color rgb="FF70AD47"/>
      </colorScale>
    </cfRule>
  </conditionalFormatting>
  <conditionalFormatting sqref="F130">
    <cfRule type="colorScale" priority="194">
      <colorScale>
        <cfvo type="min"/>
        <cfvo type="max"/>
        <color rgb="FF800000"/>
        <color rgb="FF70AD47"/>
      </colorScale>
    </cfRule>
  </conditionalFormatting>
  <conditionalFormatting sqref="F131">
    <cfRule type="colorScale" priority="193">
      <colorScale>
        <cfvo type="min"/>
        <cfvo type="max"/>
        <color rgb="FF800000"/>
        <color rgb="FF70AD47"/>
      </colorScale>
    </cfRule>
  </conditionalFormatting>
  <conditionalFormatting sqref="F133">
    <cfRule type="colorScale" priority="197">
      <colorScale>
        <cfvo type="min"/>
        <cfvo type="max"/>
        <color rgb="FF800000"/>
        <color rgb="FF70AD47"/>
      </colorScale>
    </cfRule>
  </conditionalFormatting>
  <conditionalFormatting sqref="F134">
    <cfRule type="colorScale" priority="189">
      <colorScale>
        <cfvo type="min"/>
        <cfvo type="max"/>
        <color rgb="FF800000"/>
        <color rgb="FF70AD47"/>
      </colorScale>
    </cfRule>
    <cfRule type="colorScale" priority="188">
      <colorScale>
        <cfvo type="min"/>
        <cfvo type="max"/>
        <color rgb="FF800000"/>
        <color rgb="FF70AD47"/>
      </colorScale>
    </cfRule>
  </conditionalFormatting>
  <conditionalFormatting sqref="F137">
    <cfRule type="colorScale" priority="192">
      <colorScale>
        <cfvo type="min"/>
        <cfvo type="max"/>
        <color rgb="FF800000"/>
        <color rgb="FF70AD47"/>
      </colorScale>
    </cfRule>
  </conditionalFormatting>
  <conditionalFormatting sqref="F139:F140">
    <cfRule type="colorScale" priority="187">
      <colorScale>
        <cfvo type="min"/>
        <cfvo type="max"/>
        <color rgb="FF800000"/>
        <color rgb="FF70AD47"/>
      </colorScale>
    </cfRule>
  </conditionalFormatting>
  <conditionalFormatting sqref="F141">
    <cfRule type="colorScale" priority="186">
      <colorScale>
        <cfvo type="min"/>
        <cfvo type="max"/>
        <color rgb="FF800000"/>
        <color rgb="FF70AD47"/>
      </colorScale>
    </cfRule>
    <cfRule type="colorScale" priority="185">
      <colorScale>
        <cfvo type="min"/>
        <cfvo type="max"/>
        <color rgb="FF800000"/>
        <color rgb="FF70AD47"/>
      </colorScale>
    </cfRule>
  </conditionalFormatting>
  <conditionalFormatting sqref="F142">
    <cfRule type="colorScale" priority="191">
      <colorScale>
        <cfvo type="min"/>
        <cfvo type="max"/>
        <color rgb="FF800000"/>
        <color rgb="FF70AD47"/>
      </colorScale>
    </cfRule>
  </conditionalFormatting>
  <conditionalFormatting sqref="F144">
    <cfRule type="colorScale" priority="190">
      <colorScale>
        <cfvo type="min"/>
        <cfvo type="max"/>
        <color rgb="FF800000"/>
        <color rgb="FF70AD47"/>
      </colorScale>
    </cfRule>
  </conditionalFormatting>
  <conditionalFormatting sqref="F147">
    <cfRule type="colorScale" priority="196">
      <colorScale>
        <cfvo type="min"/>
        <cfvo type="max"/>
        <color rgb="FF800000"/>
        <color rgb="FF70AD47"/>
      </colorScale>
    </cfRule>
  </conditionalFormatting>
  <conditionalFormatting sqref="F148:F149 F126:F131 F133 F142 F135:F136 F151">
    <cfRule type="colorScale" priority="199">
      <colorScale>
        <cfvo type="min"/>
        <cfvo type="max"/>
        <color rgb="FF800000"/>
        <color rgb="FF70AD47"/>
      </colorScale>
    </cfRule>
  </conditionalFormatting>
  <conditionalFormatting sqref="H4">
    <cfRule type="colorScale" priority="331">
      <colorScale>
        <cfvo type="min"/>
        <cfvo type="max"/>
        <color rgb="FF800000"/>
        <color rgb="FF70AD47"/>
      </colorScale>
    </cfRule>
  </conditionalFormatting>
  <conditionalFormatting sqref="H27:H50">
    <cfRule type="colorScale" priority="346">
      <colorScale>
        <cfvo type="min"/>
        <cfvo type="max"/>
        <color rgb="FF800000"/>
        <color rgb="FF70AD47"/>
      </colorScale>
    </cfRule>
  </conditionalFormatting>
  <conditionalFormatting sqref="H75:H98">
    <cfRule type="colorScale" priority="345">
      <colorScale>
        <cfvo type="min"/>
        <cfvo type="max"/>
        <color rgb="FF800000"/>
        <color rgb="FF70AD47"/>
      </colorScale>
    </cfRule>
  </conditionalFormatting>
  <conditionalFormatting sqref="M3:M22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num" val="0"/>
        <cfvo type="percentile" val="50"/>
        <cfvo type="num" val="6"/>
        <color rgb="FFFF0000"/>
        <color rgb="FFFFEB84"/>
        <color rgb="FF00B050"/>
      </colorScale>
    </cfRule>
  </conditionalFormatting>
  <conditionalFormatting sqref="P3:P5 P7:P122">
    <cfRule type="colorScale" priority="295">
      <colorScale>
        <cfvo type="min"/>
        <cfvo type="max"/>
        <color rgb="FF800000"/>
        <color rgb="FF70AD47"/>
      </colorScale>
    </cfRule>
  </conditionalFormatting>
  <conditionalFormatting sqref="P6">
    <cfRule type="colorScale" priority="294">
      <colorScale>
        <cfvo type="min"/>
        <cfvo type="max"/>
        <color rgb="FF800000"/>
        <color rgb="FF70AD47"/>
      </colorScale>
    </cfRule>
  </conditionalFormatting>
  <conditionalFormatting sqref="P142">
    <cfRule type="colorScale" priority="198">
      <colorScale>
        <cfvo type="min"/>
        <cfvo type="max"/>
        <color rgb="FF800000"/>
        <color rgb="FF70AD47"/>
      </colorScale>
    </cfRule>
  </conditionalFormatting>
  <conditionalFormatting sqref="P158">
    <cfRule type="colorScale" priority="298">
      <colorScale>
        <cfvo type="min"/>
        <cfvo type="max"/>
        <color rgb="FF800000"/>
        <color rgb="FF70AD47"/>
      </colorScale>
    </cfRule>
  </conditionalFormatting>
  <conditionalFormatting sqref="P159:P163 P123:P125 P165:P181 P183:P187 P189:P205 P207:P211 P213:P228 P231:P235 P237 P241:P244 P152 P154:P157">
    <cfRule type="colorScale" priority="296">
      <colorScale>
        <cfvo type="min"/>
        <cfvo type="max"/>
        <color rgb="FF800000"/>
        <color rgb="FF70AD47"/>
      </colorScale>
    </cfRule>
  </conditionalFormatting>
  <conditionalFormatting sqref="P164">
    <cfRule type="colorScale" priority="299">
      <colorScale>
        <cfvo type="min"/>
        <cfvo type="max"/>
        <color rgb="FF800000"/>
        <color rgb="FF70AD47"/>
      </colorScale>
    </cfRule>
  </conditionalFormatting>
  <conditionalFormatting sqref="P182">
    <cfRule type="colorScale" priority="300">
      <colorScale>
        <cfvo type="min"/>
        <cfvo type="max"/>
        <color rgb="FF800000"/>
        <color rgb="FF70AD47"/>
      </colorScale>
    </cfRule>
  </conditionalFormatting>
  <conditionalFormatting sqref="P188">
    <cfRule type="colorScale" priority="301">
      <colorScale>
        <cfvo type="min"/>
        <cfvo type="max"/>
        <color rgb="FF800000"/>
        <color rgb="FF70AD47"/>
      </colorScale>
    </cfRule>
  </conditionalFormatting>
  <conditionalFormatting sqref="P206">
    <cfRule type="colorScale" priority="302">
      <colorScale>
        <cfvo type="min"/>
        <cfvo type="max"/>
        <color rgb="FF800000"/>
        <color rgb="FF70AD47"/>
      </colorScale>
    </cfRule>
  </conditionalFormatting>
  <conditionalFormatting sqref="P212">
    <cfRule type="colorScale" priority="303">
      <colorScale>
        <cfvo type="min"/>
        <cfvo type="max"/>
        <color rgb="FF800000"/>
        <color rgb="FF70AD47"/>
      </colorScale>
    </cfRule>
  </conditionalFormatting>
  <conditionalFormatting sqref="P229">
    <cfRule type="colorScale" priority="304">
      <colorScale>
        <cfvo type="min"/>
        <cfvo type="max"/>
        <color rgb="FF800000"/>
        <color rgb="FF70AD47"/>
      </colorScale>
    </cfRule>
  </conditionalFormatting>
  <conditionalFormatting sqref="P230">
    <cfRule type="colorScale" priority="305">
      <colorScale>
        <cfvo type="min"/>
        <cfvo type="max"/>
        <color rgb="FF800000"/>
        <color rgb="FF70AD47"/>
      </colorScale>
    </cfRule>
  </conditionalFormatting>
  <conditionalFormatting sqref="P236">
    <cfRule type="colorScale" priority="306">
      <colorScale>
        <cfvo type="min"/>
        <cfvo type="max"/>
        <color rgb="FF800000"/>
        <color rgb="FF70AD47"/>
      </colorScale>
    </cfRule>
  </conditionalFormatting>
  <conditionalFormatting sqref="P238">
    <cfRule type="colorScale" priority="307">
      <colorScale>
        <cfvo type="min"/>
        <cfvo type="max"/>
        <color rgb="FF800000"/>
        <color rgb="FF70AD47"/>
      </colorScale>
    </cfRule>
  </conditionalFormatting>
  <conditionalFormatting sqref="P239">
    <cfRule type="colorScale" priority="308">
      <colorScale>
        <cfvo type="min"/>
        <cfvo type="max"/>
        <color rgb="FF800000"/>
        <color rgb="FF70AD47"/>
      </colorScale>
    </cfRule>
  </conditionalFormatting>
  <conditionalFormatting sqref="P240">
    <cfRule type="colorScale" priority="309">
      <colorScale>
        <cfvo type="min"/>
        <cfvo type="max"/>
        <color rgb="FF800000"/>
        <color rgb="FF70AD47"/>
      </colorScale>
    </cfRule>
  </conditionalFormatting>
  <conditionalFormatting sqref="T1">
    <cfRule type="colorScale" priority="274">
      <colorScale>
        <cfvo type="min"/>
        <cfvo type="max"/>
        <color rgb="FF800000"/>
        <color rgb="FF70AD47"/>
      </colorScale>
    </cfRule>
  </conditionalFormatting>
  <conditionalFormatting sqref="T2:T7 T9 T11:T12 T17:T18 T23:T26">
    <cfRule type="colorScale" priority="184">
      <colorScale>
        <cfvo type="min"/>
        <cfvo type="max"/>
        <color rgb="FF800000"/>
        <color rgb="FF70AD47"/>
      </colorScale>
    </cfRule>
  </conditionalFormatting>
  <conditionalFormatting sqref="T5">
    <cfRule type="colorScale" priority="180">
      <colorScale>
        <cfvo type="min"/>
        <cfvo type="max"/>
        <color rgb="FF800000"/>
        <color rgb="FF70AD47"/>
      </colorScale>
    </cfRule>
  </conditionalFormatting>
  <conditionalFormatting sqref="T6">
    <cfRule type="colorScale" priority="179">
      <colorScale>
        <cfvo type="min"/>
        <cfvo type="max"/>
        <color rgb="FF800000"/>
        <color rgb="FF70AD47"/>
      </colorScale>
    </cfRule>
  </conditionalFormatting>
  <conditionalFormatting sqref="T7">
    <cfRule type="colorScale" priority="178">
      <colorScale>
        <cfvo type="min"/>
        <cfvo type="max"/>
        <color rgb="FF800000"/>
        <color rgb="FF70AD47"/>
      </colorScale>
    </cfRule>
  </conditionalFormatting>
  <conditionalFormatting sqref="T9">
    <cfRule type="colorScale" priority="182">
      <colorScale>
        <cfvo type="min"/>
        <cfvo type="max"/>
        <color rgb="FF800000"/>
        <color rgb="FF70AD47"/>
      </colorScale>
    </cfRule>
  </conditionalFormatting>
  <conditionalFormatting sqref="T10">
    <cfRule type="colorScale" priority="173">
      <colorScale>
        <cfvo type="min"/>
        <cfvo type="max"/>
        <color rgb="FF800000"/>
        <color rgb="FF70AD47"/>
      </colorScale>
    </cfRule>
    <cfRule type="colorScale" priority="174">
      <colorScale>
        <cfvo type="min"/>
        <cfvo type="max"/>
        <color rgb="FF800000"/>
        <color rgb="FF70AD47"/>
      </colorScale>
    </cfRule>
  </conditionalFormatting>
  <conditionalFormatting sqref="T14:T16">
    <cfRule type="colorScale" priority="172">
      <colorScale>
        <cfvo type="min"/>
        <cfvo type="max"/>
        <color rgb="FF800000"/>
        <color rgb="FF70AD47"/>
      </colorScale>
    </cfRule>
  </conditionalFormatting>
  <conditionalFormatting sqref="T16">
    <cfRule type="colorScale" priority="61">
      <colorScale>
        <cfvo type="min"/>
        <cfvo type="max"/>
        <color rgb="FF800000"/>
        <color rgb="FF70AD47"/>
      </colorScale>
    </cfRule>
    <cfRule type="colorScale" priority="62">
      <colorScale>
        <cfvo type="min"/>
        <cfvo type="max"/>
        <color rgb="FF800000"/>
        <color rgb="FF70AD47"/>
      </colorScale>
    </cfRule>
  </conditionalFormatting>
  <conditionalFormatting sqref="T17">
    <cfRule type="colorScale" priority="171">
      <colorScale>
        <cfvo type="min"/>
        <cfvo type="max"/>
        <color rgb="FF800000"/>
        <color rgb="FF70AD47"/>
      </colorScale>
    </cfRule>
    <cfRule type="colorScale" priority="170">
      <colorScale>
        <cfvo type="min"/>
        <cfvo type="max"/>
        <color rgb="FF800000"/>
        <color rgb="FF70AD47"/>
      </colorScale>
    </cfRule>
    <cfRule type="colorScale" priority="64">
      <colorScale>
        <cfvo type="min"/>
        <cfvo type="max"/>
        <color rgb="FF800000"/>
        <color rgb="FF70AD47"/>
      </colorScale>
    </cfRule>
  </conditionalFormatting>
  <conditionalFormatting sqref="T18">
    <cfRule type="colorScale" priority="176">
      <colorScale>
        <cfvo type="min"/>
        <cfvo type="max"/>
        <color rgb="FF800000"/>
        <color rgb="FF70AD47"/>
      </colorScale>
    </cfRule>
  </conditionalFormatting>
  <conditionalFormatting sqref="T19">
    <cfRule type="colorScale" priority="63">
      <colorScale>
        <cfvo type="min"/>
        <cfvo type="max"/>
        <color rgb="FF800000"/>
        <color rgb="FF70AD47"/>
      </colorScale>
    </cfRule>
  </conditionalFormatting>
  <conditionalFormatting sqref="T20">
    <cfRule type="colorScale" priority="175">
      <colorScale>
        <cfvo type="min"/>
        <cfvo type="max"/>
        <color rgb="FF800000"/>
        <color rgb="FF70AD47"/>
      </colorScale>
    </cfRule>
  </conditionalFormatting>
  <conditionalFormatting sqref="T22">
    <cfRule type="colorScale" priority="65">
      <colorScale>
        <cfvo type="min"/>
        <cfvo type="max"/>
        <color rgb="FF800000"/>
        <color rgb="FF70AD47"/>
      </colorScale>
    </cfRule>
  </conditionalFormatting>
  <conditionalFormatting sqref="T23">
    <cfRule type="colorScale" priority="181">
      <colorScale>
        <cfvo type="min"/>
        <cfvo type="max"/>
        <color rgb="FF800000"/>
        <color rgb="FF70AD47"/>
      </colorScale>
    </cfRule>
  </conditionalFormatting>
  <conditionalFormatting sqref="T28:T33 T35 T37:T38 T43:T44 T49:T52">
    <cfRule type="colorScale" priority="60">
      <colorScale>
        <cfvo type="min"/>
        <cfvo type="max"/>
        <color rgb="FF800000"/>
        <color rgb="FF70AD47"/>
      </colorScale>
    </cfRule>
  </conditionalFormatting>
  <conditionalFormatting sqref="T31">
    <cfRule type="colorScale" priority="56">
      <colorScale>
        <cfvo type="min"/>
        <cfvo type="max"/>
        <color rgb="FF800000"/>
        <color rgb="FF70AD47"/>
      </colorScale>
    </cfRule>
  </conditionalFormatting>
  <conditionalFormatting sqref="T32">
    <cfRule type="colorScale" priority="55">
      <colorScale>
        <cfvo type="min"/>
        <cfvo type="max"/>
        <color rgb="FF800000"/>
        <color rgb="FF70AD47"/>
      </colorScale>
    </cfRule>
  </conditionalFormatting>
  <conditionalFormatting sqref="T33">
    <cfRule type="colorScale" priority="54">
      <colorScale>
        <cfvo type="min"/>
        <cfvo type="max"/>
        <color rgb="FF800000"/>
        <color rgb="FF70AD47"/>
      </colorScale>
    </cfRule>
  </conditionalFormatting>
  <conditionalFormatting sqref="T35">
    <cfRule type="colorScale" priority="58">
      <colorScale>
        <cfvo type="min"/>
        <cfvo type="max"/>
        <color rgb="FF800000"/>
        <color rgb="FF70AD47"/>
      </colorScale>
    </cfRule>
  </conditionalFormatting>
  <conditionalFormatting sqref="T36">
    <cfRule type="colorScale" priority="51">
      <colorScale>
        <cfvo type="min"/>
        <cfvo type="max"/>
        <color rgb="FF800000"/>
        <color rgb="FF70AD47"/>
      </colorScale>
    </cfRule>
    <cfRule type="colorScale" priority="50">
      <colorScale>
        <cfvo type="min"/>
        <cfvo type="max"/>
        <color rgb="FF800000"/>
        <color rgb="FF70AD47"/>
      </colorScale>
    </cfRule>
  </conditionalFormatting>
  <conditionalFormatting sqref="T40:T42">
    <cfRule type="colorScale" priority="49">
      <colorScale>
        <cfvo type="min"/>
        <cfvo type="max"/>
        <color rgb="FF800000"/>
        <color rgb="FF70AD47"/>
      </colorScale>
    </cfRule>
  </conditionalFormatting>
  <conditionalFormatting sqref="T42">
    <cfRule type="colorScale" priority="42">
      <colorScale>
        <cfvo type="min"/>
        <cfvo type="max"/>
        <color rgb="FF800000"/>
        <color rgb="FF70AD47"/>
      </colorScale>
    </cfRule>
    <cfRule type="colorScale" priority="41">
      <colorScale>
        <cfvo type="min"/>
        <cfvo type="max"/>
        <color rgb="FF800000"/>
        <color rgb="FF70AD47"/>
      </colorScale>
    </cfRule>
  </conditionalFormatting>
  <conditionalFormatting sqref="T43">
    <cfRule type="colorScale" priority="44">
      <colorScale>
        <cfvo type="min"/>
        <cfvo type="max"/>
        <color rgb="FF800000"/>
        <color rgb="FF70AD47"/>
      </colorScale>
    </cfRule>
    <cfRule type="colorScale" priority="48">
      <colorScale>
        <cfvo type="min"/>
        <cfvo type="max"/>
        <color rgb="FF800000"/>
        <color rgb="FF70AD47"/>
      </colorScale>
    </cfRule>
    <cfRule type="colorScale" priority="47">
      <colorScale>
        <cfvo type="min"/>
        <cfvo type="max"/>
        <color rgb="FF800000"/>
        <color rgb="FF70AD47"/>
      </colorScale>
    </cfRule>
  </conditionalFormatting>
  <conditionalFormatting sqref="T44">
    <cfRule type="colorScale" priority="53">
      <colorScale>
        <cfvo type="min"/>
        <cfvo type="max"/>
        <color rgb="FF800000"/>
        <color rgb="FF70AD47"/>
      </colorScale>
    </cfRule>
  </conditionalFormatting>
  <conditionalFormatting sqref="T45">
    <cfRule type="colorScale" priority="43">
      <colorScale>
        <cfvo type="min"/>
        <cfvo type="max"/>
        <color rgb="FF800000"/>
        <color rgb="FF70AD47"/>
      </colorScale>
    </cfRule>
  </conditionalFormatting>
  <conditionalFormatting sqref="T46">
    <cfRule type="colorScale" priority="52">
      <colorScale>
        <cfvo type="min"/>
        <cfvo type="max"/>
        <color rgb="FF800000"/>
        <color rgb="FF70AD47"/>
      </colorScale>
    </cfRule>
  </conditionalFormatting>
  <conditionalFormatting sqref="T48">
    <cfRule type="colorScale" priority="45">
      <colorScale>
        <cfvo type="min"/>
        <cfvo type="max"/>
        <color rgb="FF800000"/>
        <color rgb="FF70AD47"/>
      </colorScale>
    </cfRule>
  </conditionalFormatting>
  <conditionalFormatting sqref="T49">
    <cfRule type="colorScale" priority="57">
      <colorScale>
        <cfvo type="min"/>
        <cfvo type="max"/>
        <color rgb="FF800000"/>
        <color rgb="FF70AD47"/>
      </colorScale>
    </cfRule>
  </conditionalFormatting>
  <conditionalFormatting sqref="T54:T59 T61 T63:T64 T69:T70 T75:T78">
    <cfRule type="colorScale" priority="40">
      <colorScale>
        <cfvo type="min"/>
        <cfvo type="max"/>
        <color rgb="FF800000"/>
        <color rgb="FF70AD47"/>
      </colorScale>
    </cfRule>
  </conditionalFormatting>
  <conditionalFormatting sqref="T57">
    <cfRule type="colorScale" priority="36">
      <colorScale>
        <cfvo type="min"/>
        <cfvo type="max"/>
        <color rgb="FF800000"/>
        <color rgb="FF70AD47"/>
      </colorScale>
    </cfRule>
  </conditionalFormatting>
  <conditionalFormatting sqref="T58">
    <cfRule type="colorScale" priority="35">
      <colorScale>
        <cfvo type="min"/>
        <cfvo type="max"/>
        <color rgb="FF800000"/>
        <color rgb="FF70AD47"/>
      </colorScale>
    </cfRule>
  </conditionalFormatting>
  <conditionalFormatting sqref="T59">
    <cfRule type="colorScale" priority="34">
      <colorScale>
        <cfvo type="min"/>
        <cfvo type="max"/>
        <color rgb="FF800000"/>
        <color rgb="FF70AD47"/>
      </colorScale>
    </cfRule>
  </conditionalFormatting>
  <conditionalFormatting sqref="T61">
    <cfRule type="colorScale" priority="38">
      <colorScale>
        <cfvo type="min"/>
        <cfvo type="max"/>
        <color rgb="FF800000"/>
        <color rgb="FF70AD47"/>
      </colorScale>
    </cfRule>
  </conditionalFormatting>
  <conditionalFormatting sqref="T62">
    <cfRule type="colorScale" priority="30">
      <colorScale>
        <cfvo type="min"/>
        <cfvo type="max"/>
        <color rgb="FF800000"/>
        <color rgb="FF70AD47"/>
      </colorScale>
    </cfRule>
    <cfRule type="colorScale" priority="31">
      <colorScale>
        <cfvo type="min"/>
        <cfvo type="max"/>
        <color rgb="FF800000"/>
        <color rgb="FF70AD47"/>
      </colorScale>
    </cfRule>
  </conditionalFormatting>
  <conditionalFormatting sqref="T66:T68">
    <cfRule type="colorScale" priority="29">
      <colorScale>
        <cfvo type="min"/>
        <cfvo type="max"/>
        <color rgb="FF800000"/>
        <color rgb="FF70AD47"/>
      </colorScale>
    </cfRule>
  </conditionalFormatting>
  <conditionalFormatting sqref="T68">
    <cfRule type="colorScale" priority="22">
      <colorScale>
        <cfvo type="min"/>
        <cfvo type="max"/>
        <color rgb="FF800000"/>
        <color rgb="FF70AD47"/>
      </colorScale>
    </cfRule>
    <cfRule type="colorScale" priority="21">
      <colorScale>
        <cfvo type="min"/>
        <cfvo type="max"/>
        <color rgb="FF800000"/>
        <color rgb="FF70AD47"/>
      </colorScale>
    </cfRule>
  </conditionalFormatting>
  <conditionalFormatting sqref="T69">
    <cfRule type="colorScale" priority="28">
      <colorScale>
        <cfvo type="min"/>
        <cfvo type="max"/>
        <color rgb="FF800000"/>
        <color rgb="FF70AD47"/>
      </colorScale>
    </cfRule>
    <cfRule type="colorScale" priority="24">
      <colorScale>
        <cfvo type="min"/>
        <cfvo type="max"/>
        <color rgb="FF800000"/>
        <color rgb="FF70AD47"/>
      </colorScale>
    </cfRule>
    <cfRule type="colorScale" priority="27">
      <colorScale>
        <cfvo type="min"/>
        <cfvo type="max"/>
        <color rgb="FF800000"/>
        <color rgb="FF70AD47"/>
      </colorScale>
    </cfRule>
  </conditionalFormatting>
  <conditionalFormatting sqref="T70">
    <cfRule type="colorScale" priority="33">
      <colorScale>
        <cfvo type="min"/>
        <cfvo type="max"/>
        <color rgb="FF800000"/>
        <color rgb="FF70AD47"/>
      </colorScale>
    </cfRule>
  </conditionalFormatting>
  <conditionalFormatting sqref="T71">
    <cfRule type="colorScale" priority="23">
      <colorScale>
        <cfvo type="min"/>
        <cfvo type="max"/>
        <color rgb="FF800000"/>
        <color rgb="FF70AD47"/>
      </colorScale>
    </cfRule>
  </conditionalFormatting>
  <conditionalFormatting sqref="T72">
    <cfRule type="colorScale" priority="32">
      <colorScale>
        <cfvo type="min"/>
        <cfvo type="max"/>
        <color rgb="FF800000"/>
        <color rgb="FF70AD47"/>
      </colorScale>
    </cfRule>
  </conditionalFormatting>
  <conditionalFormatting sqref="T74">
    <cfRule type="colorScale" priority="25">
      <colorScale>
        <cfvo type="min"/>
        <cfvo type="max"/>
        <color rgb="FF800000"/>
        <color rgb="FF70AD47"/>
      </colorScale>
    </cfRule>
  </conditionalFormatting>
  <conditionalFormatting sqref="T75">
    <cfRule type="colorScale" priority="37">
      <colorScale>
        <cfvo type="min"/>
        <cfvo type="max"/>
        <color rgb="FF800000"/>
        <color rgb="FF70AD47"/>
      </colorScale>
    </cfRule>
  </conditionalFormatting>
  <conditionalFormatting sqref="T80:T85 T87 T89:T90 T95:T96 T101:T104">
    <cfRule type="colorScale" priority="20">
      <colorScale>
        <cfvo type="min"/>
        <cfvo type="max"/>
        <color rgb="FF800000"/>
        <color rgb="FF70AD47"/>
      </colorScale>
    </cfRule>
  </conditionalFormatting>
  <conditionalFormatting sqref="T83">
    <cfRule type="colorScale" priority="16">
      <colorScale>
        <cfvo type="min"/>
        <cfvo type="max"/>
        <color rgb="FF800000"/>
        <color rgb="FF70AD47"/>
      </colorScale>
    </cfRule>
  </conditionalFormatting>
  <conditionalFormatting sqref="T84">
    <cfRule type="colorScale" priority="15">
      <colorScale>
        <cfvo type="min"/>
        <cfvo type="max"/>
        <color rgb="FF800000"/>
        <color rgb="FF70AD47"/>
      </colorScale>
    </cfRule>
  </conditionalFormatting>
  <conditionalFormatting sqref="T85">
    <cfRule type="colorScale" priority="14">
      <colorScale>
        <cfvo type="min"/>
        <cfvo type="max"/>
        <color rgb="FF800000"/>
        <color rgb="FF70AD47"/>
      </colorScale>
    </cfRule>
  </conditionalFormatting>
  <conditionalFormatting sqref="T87">
    <cfRule type="colorScale" priority="18">
      <colorScale>
        <cfvo type="min"/>
        <cfvo type="max"/>
        <color rgb="FF800000"/>
        <color rgb="FF70AD47"/>
      </colorScale>
    </cfRule>
  </conditionalFormatting>
  <conditionalFormatting sqref="T88">
    <cfRule type="colorScale" priority="10">
      <colorScale>
        <cfvo type="min"/>
        <cfvo type="max"/>
        <color rgb="FF800000"/>
        <color rgb="FF70AD47"/>
      </colorScale>
    </cfRule>
    <cfRule type="colorScale" priority="11">
      <colorScale>
        <cfvo type="min"/>
        <cfvo type="max"/>
        <color rgb="FF800000"/>
        <color rgb="FF70AD47"/>
      </colorScale>
    </cfRule>
  </conditionalFormatting>
  <conditionalFormatting sqref="T92:T94">
    <cfRule type="colorScale" priority="9">
      <colorScale>
        <cfvo type="min"/>
        <cfvo type="max"/>
        <color rgb="FF800000"/>
        <color rgb="FF70AD47"/>
      </colorScale>
    </cfRule>
  </conditionalFormatting>
  <conditionalFormatting sqref="T94">
    <cfRule type="colorScale" priority="2">
      <colorScale>
        <cfvo type="min"/>
        <cfvo type="max"/>
        <color rgb="FF800000"/>
        <color rgb="FF70AD47"/>
      </colorScale>
    </cfRule>
    <cfRule type="colorScale" priority="1">
      <colorScale>
        <cfvo type="min"/>
        <cfvo type="max"/>
        <color rgb="FF800000"/>
        <color rgb="FF70AD47"/>
      </colorScale>
    </cfRule>
  </conditionalFormatting>
  <conditionalFormatting sqref="T95">
    <cfRule type="colorScale" priority="7">
      <colorScale>
        <cfvo type="min"/>
        <cfvo type="max"/>
        <color rgb="FF800000"/>
        <color rgb="FF70AD47"/>
      </colorScale>
    </cfRule>
    <cfRule type="colorScale" priority="4">
      <colorScale>
        <cfvo type="min"/>
        <cfvo type="max"/>
        <color rgb="FF800000"/>
        <color rgb="FF70AD47"/>
      </colorScale>
    </cfRule>
    <cfRule type="colorScale" priority="8">
      <colorScale>
        <cfvo type="min"/>
        <cfvo type="max"/>
        <color rgb="FF800000"/>
        <color rgb="FF70AD47"/>
      </colorScale>
    </cfRule>
  </conditionalFormatting>
  <conditionalFormatting sqref="T96">
    <cfRule type="colorScale" priority="13">
      <colorScale>
        <cfvo type="min"/>
        <cfvo type="max"/>
        <color rgb="FF800000"/>
        <color rgb="FF70AD47"/>
      </colorScale>
    </cfRule>
  </conditionalFormatting>
  <conditionalFormatting sqref="T97">
    <cfRule type="colorScale" priority="3">
      <colorScale>
        <cfvo type="min"/>
        <cfvo type="max"/>
        <color rgb="FF800000"/>
        <color rgb="FF70AD47"/>
      </colorScale>
    </cfRule>
  </conditionalFormatting>
  <conditionalFormatting sqref="T98">
    <cfRule type="colorScale" priority="12">
      <colorScale>
        <cfvo type="min"/>
        <cfvo type="max"/>
        <color rgb="FF800000"/>
        <color rgb="FF70AD47"/>
      </colorScale>
    </cfRule>
  </conditionalFormatting>
  <conditionalFormatting sqref="T100">
    <cfRule type="colorScale" priority="5">
      <colorScale>
        <cfvo type="min"/>
        <cfvo type="max"/>
        <color rgb="FF800000"/>
        <color rgb="FF70AD47"/>
      </colorScale>
    </cfRule>
  </conditionalFormatting>
  <conditionalFormatting sqref="T101">
    <cfRule type="colorScale" priority="17">
      <colorScale>
        <cfvo type="min"/>
        <cfvo type="max"/>
        <color rgb="FF800000"/>
        <color rgb="FF70AD47"/>
      </colorScale>
    </cfRule>
  </conditionalFormatting>
  <conditionalFormatting sqref="T108 T106">
    <cfRule type="colorScale" priority="137">
      <colorScale>
        <cfvo type="min"/>
        <cfvo type="max"/>
        <color rgb="FF800000"/>
        <color rgb="FF70AD47"/>
      </colorScale>
    </cfRule>
  </conditionalFormatting>
  <conditionalFormatting sqref="T109">
    <cfRule type="colorScale" priority="203">
      <colorScale>
        <cfvo type="min"/>
        <cfvo type="max"/>
        <color rgb="FF800000"/>
        <color rgb="FF70AD47"/>
      </colorScale>
    </cfRule>
    <cfRule type="colorScale" priority="204">
      <colorScale>
        <cfvo type="min"/>
        <cfvo type="max"/>
        <color rgb="FF800000"/>
        <color rgb="FF70AD47"/>
      </colorScale>
    </cfRule>
  </conditionalFormatting>
  <conditionalFormatting sqref="T112">
    <cfRule type="colorScale" priority="207">
      <colorScale>
        <cfvo type="min"/>
        <cfvo type="max"/>
        <color rgb="FF800000"/>
        <color rgb="FF70AD47"/>
      </colorScale>
    </cfRule>
  </conditionalFormatting>
  <conditionalFormatting sqref="T114">
    <cfRule type="colorScale" priority="202">
      <colorScale>
        <cfvo type="min"/>
        <cfvo type="max"/>
        <color rgb="FF800000"/>
        <color rgb="FF70AD47"/>
      </colorScale>
    </cfRule>
  </conditionalFormatting>
  <conditionalFormatting sqref="T115">
    <cfRule type="colorScale" priority="201">
      <colorScale>
        <cfvo type="min"/>
        <cfvo type="max"/>
        <color rgb="FF800000"/>
        <color rgb="FF70AD47"/>
      </colorScale>
    </cfRule>
    <cfRule type="colorScale" priority="200">
      <colorScale>
        <cfvo type="min"/>
        <cfvo type="max"/>
        <color rgb="FF800000"/>
        <color rgb="FF70AD47"/>
      </colorScale>
    </cfRule>
  </conditionalFormatting>
  <conditionalFormatting sqref="T116">
    <cfRule type="colorScale" priority="206">
      <colorScale>
        <cfvo type="min"/>
        <cfvo type="max"/>
        <color rgb="FF800000"/>
        <color rgb="FF70AD47"/>
      </colorScale>
    </cfRule>
  </conditionalFormatting>
  <conditionalFormatting sqref="T118">
    <cfRule type="colorScale" priority="205">
      <colorScale>
        <cfvo type="min"/>
        <cfvo type="max"/>
        <color rgb="FF800000"/>
        <color rgb="FF70AD47"/>
      </colorScale>
    </cfRule>
  </conditionalFormatting>
  <conditionalFormatting sqref="T121">
    <cfRule type="colorScale" priority="211">
      <colorScale>
        <cfvo type="min"/>
        <cfvo type="max"/>
        <color rgb="FF800000"/>
        <color rgb="FF70AD47"/>
      </colorScale>
    </cfRule>
  </conditionalFormatting>
  <conditionalFormatting sqref="T122:T123 T116 T110:T111 T125">
    <cfRule type="colorScale" priority="214">
      <colorScale>
        <cfvo type="min"/>
        <cfvo type="max"/>
        <color rgb="FF800000"/>
        <color rgb="FF70AD47"/>
      </colorScale>
    </cfRule>
  </conditionalFormatting>
  <conditionalFormatting sqref="U129">
    <cfRule type="colorScale" priority="118">
      <colorScale>
        <cfvo type="min"/>
        <cfvo type="max"/>
        <color rgb="FF800000"/>
        <color rgb="FF70AD47"/>
      </colorScale>
    </cfRule>
  </conditionalFormatting>
  <conditionalFormatting sqref="U130">
    <cfRule type="colorScale" priority="117">
      <colorScale>
        <cfvo type="min"/>
        <cfvo type="max"/>
        <color rgb="FF800000"/>
        <color rgb="FF70AD47"/>
      </colorScale>
    </cfRule>
  </conditionalFormatting>
  <conditionalFormatting sqref="U131">
    <cfRule type="colorScale" priority="116">
      <colorScale>
        <cfvo type="min"/>
        <cfvo type="max"/>
        <color rgb="FF800000"/>
        <color rgb="FF70AD47"/>
      </colorScale>
    </cfRule>
  </conditionalFormatting>
  <conditionalFormatting sqref="U133">
    <cfRule type="colorScale" priority="120">
      <colorScale>
        <cfvo type="min"/>
        <cfvo type="max"/>
        <color rgb="FF800000"/>
        <color rgb="FF70AD47"/>
      </colorScale>
    </cfRule>
  </conditionalFormatting>
  <conditionalFormatting sqref="U134">
    <cfRule type="colorScale" priority="112">
      <colorScale>
        <cfvo type="min"/>
        <cfvo type="max"/>
        <color rgb="FF800000"/>
        <color rgb="FF70AD47"/>
      </colorScale>
    </cfRule>
    <cfRule type="colorScale" priority="111">
      <colorScale>
        <cfvo type="min"/>
        <cfvo type="max"/>
        <color rgb="FF800000"/>
        <color rgb="FF70AD47"/>
      </colorScale>
    </cfRule>
  </conditionalFormatting>
  <conditionalFormatting sqref="U137">
    <cfRule type="colorScale" priority="115">
      <colorScale>
        <cfvo type="min"/>
        <cfvo type="max"/>
        <color rgb="FF800000"/>
        <color rgb="FF70AD47"/>
      </colorScale>
    </cfRule>
  </conditionalFormatting>
  <conditionalFormatting sqref="U139:U140">
    <cfRule type="colorScale" priority="110">
      <colorScale>
        <cfvo type="min"/>
        <cfvo type="max"/>
        <color rgb="FF800000"/>
        <color rgb="FF70AD47"/>
      </colorScale>
    </cfRule>
  </conditionalFormatting>
  <conditionalFormatting sqref="U141">
    <cfRule type="colorScale" priority="108">
      <colorScale>
        <cfvo type="min"/>
        <cfvo type="max"/>
        <color rgb="FF800000"/>
        <color rgb="FF70AD47"/>
      </colorScale>
    </cfRule>
    <cfRule type="colorScale" priority="109">
      <colorScale>
        <cfvo type="min"/>
        <cfvo type="max"/>
        <color rgb="FF800000"/>
        <color rgb="FF70AD47"/>
      </colorScale>
    </cfRule>
  </conditionalFormatting>
  <conditionalFormatting sqref="U142">
    <cfRule type="colorScale" priority="114">
      <colorScale>
        <cfvo type="min"/>
        <cfvo type="max"/>
        <color rgb="FF800000"/>
        <color rgb="FF70AD47"/>
      </colorScale>
    </cfRule>
  </conditionalFormatting>
  <conditionalFormatting sqref="U144">
    <cfRule type="colorScale" priority="113">
      <colorScale>
        <cfvo type="min"/>
        <cfvo type="max"/>
        <color rgb="FF800000"/>
        <color rgb="FF70AD47"/>
      </colorScale>
    </cfRule>
  </conditionalFormatting>
  <conditionalFormatting sqref="U147">
    <cfRule type="colorScale" priority="119">
      <colorScale>
        <cfvo type="min"/>
        <cfvo type="max"/>
        <color rgb="FF800000"/>
        <color rgb="FF70AD47"/>
      </colorScale>
    </cfRule>
  </conditionalFormatting>
  <conditionalFormatting sqref="U148:U149 U126:U131 U133 U142 U135:U136 U151">
    <cfRule type="colorScale" priority="122">
      <colorScale>
        <cfvo type="min"/>
        <cfvo type="max"/>
        <color rgb="FF800000"/>
        <color rgb="FF70AD47"/>
      </colorScale>
    </cfRule>
  </conditionalFormatting>
  <conditionalFormatting sqref="AD17">
    <cfRule type="colorScale" priority="66">
      <colorScale>
        <cfvo type="min"/>
        <cfvo type="max"/>
        <color rgb="FF800000"/>
        <color rgb="FF70AD47"/>
      </colorScale>
    </cfRule>
  </conditionalFormatting>
  <conditionalFormatting sqref="AD18">
    <cfRule type="colorScale" priority="183">
      <colorScale>
        <cfvo type="min"/>
        <cfvo type="max"/>
        <color rgb="FF800000"/>
        <color rgb="FF70AD47"/>
      </colorScale>
    </cfRule>
  </conditionalFormatting>
  <conditionalFormatting sqref="AD43">
    <cfRule type="colorScale" priority="46">
      <colorScale>
        <cfvo type="min"/>
        <cfvo type="max"/>
        <color rgb="FF800000"/>
        <color rgb="FF70AD47"/>
      </colorScale>
    </cfRule>
  </conditionalFormatting>
  <conditionalFormatting sqref="AD44">
    <cfRule type="colorScale" priority="59">
      <colorScale>
        <cfvo type="min"/>
        <cfvo type="max"/>
        <color rgb="FF800000"/>
        <color rgb="FF70AD47"/>
      </colorScale>
    </cfRule>
  </conditionalFormatting>
  <conditionalFormatting sqref="AD69">
    <cfRule type="colorScale" priority="26">
      <colorScale>
        <cfvo type="min"/>
        <cfvo type="max"/>
        <color rgb="FF800000"/>
        <color rgb="FF70AD47"/>
      </colorScale>
    </cfRule>
  </conditionalFormatting>
  <conditionalFormatting sqref="AD70">
    <cfRule type="colorScale" priority="39">
      <colorScale>
        <cfvo type="min"/>
        <cfvo type="max"/>
        <color rgb="FF800000"/>
        <color rgb="FF70AD47"/>
      </colorScale>
    </cfRule>
  </conditionalFormatting>
  <conditionalFormatting sqref="AD95">
    <cfRule type="colorScale" priority="6">
      <colorScale>
        <cfvo type="min"/>
        <cfvo type="max"/>
        <color rgb="FF800000"/>
        <color rgb="FF70AD47"/>
      </colorScale>
    </cfRule>
  </conditionalFormatting>
  <conditionalFormatting sqref="AD96">
    <cfRule type="colorScale" priority="19">
      <colorScale>
        <cfvo type="min"/>
        <cfvo type="max"/>
        <color rgb="FF800000"/>
        <color rgb="FF70AD47"/>
      </colorScale>
    </cfRule>
  </conditionalFormatting>
  <conditionalFormatting sqref="AD116">
    <cfRule type="colorScale" priority="213">
      <colorScale>
        <cfvo type="min"/>
        <cfvo type="max"/>
        <color rgb="FF800000"/>
        <color rgb="FF70AD47"/>
      </colorScale>
    </cfRule>
  </conditionalFormatting>
  <conditionalFormatting sqref="AE142">
    <cfRule type="colorScale" priority="121">
      <colorScale>
        <cfvo type="min"/>
        <cfvo type="max"/>
        <color rgb="FF800000"/>
        <color rgb="FF70AD47"/>
      </colorScale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 Leo</dc:creator>
  <cp:lastModifiedBy>Dung Quoc Pham</cp:lastModifiedBy>
  <cp:revision>6</cp:revision>
  <dcterms:created xsi:type="dcterms:W3CDTF">2022-05-05T11:49:03Z</dcterms:created>
  <dcterms:modified xsi:type="dcterms:W3CDTF">2024-02-28T10:55:23Z</dcterms:modified>
  <dc:language>it-IT</dc:language>
</cp:coreProperties>
</file>