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ifiers" sheetId="1" r:id="rId4"/>
    <sheet state="visible" name="Copy of Classify with 8 cluster" sheetId="2" r:id="rId5"/>
    <sheet state="visible" name="Classify with 4 cluster" sheetId="3" r:id="rId6"/>
  </sheets>
  <definedNames/>
  <calcPr/>
</workbook>
</file>

<file path=xl/sharedStrings.xml><?xml version="1.0" encoding="utf-8"?>
<sst xmlns="http://schemas.openxmlformats.org/spreadsheetml/2006/main" count="270" uniqueCount="49">
  <si>
    <t>Text attributes</t>
  </si>
  <si>
    <t>Note</t>
  </si>
  <si>
    <t>Model</t>
  </si>
  <si>
    <t>Customize</t>
  </si>
  <si>
    <t>Clusters</t>
  </si>
  <si>
    <t>Accuracy</t>
  </si>
  <si>
    <t>Obsersvation (n)</t>
  </si>
  <si>
    <t>Compare to model that used Bi-gram similarity</t>
  </si>
  <si>
    <t>Error rate</t>
  </si>
  <si>
    <t>Recall</t>
  </si>
  <si>
    <t>Precision</t>
  </si>
  <si>
    <t>Training Time</t>
  </si>
  <si>
    <t>Pos Tag similarity</t>
  </si>
  <si>
    <t>Obsersvation</t>
  </si>
  <si>
    <t>error rate * n</t>
  </si>
  <si>
    <t>Tf-idf with max features</t>
  </si>
  <si>
    <t>SVM</t>
  </si>
  <si>
    <t xml:space="preserve"> kernel ='rbf'</t>
  </si>
  <si>
    <t>Full clusters with cluster label</t>
  </si>
  <si>
    <t>Full clusters</t>
  </si>
  <si>
    <t>Cluster</t>
  </si>
  <si>
    <t>count</t>
  </si>
  <si>
    <t>ngram(1,1)</t>
  </si>
  <si>
    <t>clustering with k=4</t>
  </si>
  <si>
    <t>cluster 0 has too few observation, so I only consider it as 3 cluster</t>
  </si>
  <si>
    <t>clustering with k=8</t>
  </si>
  <si>
    <t>Count</t>
  </si>
  <si>
    <t>Random Forest</t>
  </si>
  <si>
    <t xml:space="preserve">n_estimators_=150,min_sample_leaf_= 2, max_depth_ = 100 </t>
  </si>
  <si>
    <t>Withou Cluster label</t>
  </si>
  <si>
    <t>Cluster by Cosine similarity generated from POS tag</t>
  </si>
  <si>
    <t>n_estimators_=100,min_sample_leaf_= 2, max_depth_ = 50</t>
  </si>
  <si>
    <t>Neural Network</t>
  </si>
  <si>
    <t>hidden_layers_ =(20,20,20,30)</t>
  </si>
  <si>
    <t xml:space="preserve">hidden_layers_ =(20,30,40,50), solver_='adam', activation_= 'tanh' </t>
  </si>
  <si>
    <t>bi-gram similarity</t>
  </si>
  <si>
    <t>error rate</t>
  </si>
  <si>
    <t>full cluster</t>
  </si>
  <si>
    <t>sum(errorate i * ni)/10000</t>
  </si>
  <si>
    <t>NN</t>
  </si>
  <si>
    <t>clustering with  k =4, 4 clusters have balance number of observation</t>
  </si>
  <si>
    <t>Decision Tree</t>
  </si>
  <si>
    <t>hidden_layers_ =(20,30,40,50)</t>
  </si>
  <si>
    <t>uni-gram similarity</t>
  </si>
  <si>
    <t>Unigram</t>
  </si>
  <si>
    <t>clustering with k= 8</t>
  </si>
  <si>
    <t>sum(Ei * ni)/10000</t>
  </si>
  <si>
    <t>idden_layers_ =(20,30,40,50), solver_='adam', activation_= 'tanh'</t>
  </si>
  <si>
    <t>min_sample_leaf_= 2, max_depth_ =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</si>
</sst>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FFFFFF"/>
      <name val="Arial"/>
    </font>
    <font>
      <b/>
      <sz val="12.0"/>
      <color rgb="FFFFFFFF"/>
      <name val="Monospace"/>
    </font>
    <font/>
    <font>
      <color theme="1"/>
      <name val="Arial"/>
    </font>
    <font>
      <b/>
      <sz val="12.0"/>
      <color rgb="FFFFFFFF"/>
    </font>
    <font>
      <sz val="11.0"/>
      <color rgb="FF000000"/>
      <name val="Arial"/>
    </font>
    <font>
      <sz val="11.0"/>
      <color rgb="FF000000"/>
      <name val="Monospace"/>
    </font>
    <font>
      <sz val="9.0"/>
      <color rgb="FF000000"/>
      <name val="Arial"/>
    </font>
    <font>
      <b/>
      <sz val="9.0"/>
      <color rgb="FF000000"/>
      <name val="Arial"/>
    </font>
    <font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6AA84F"/>
        <bgColor rgb="FF6AA84F"/>
      </patternFill>
    </fill>
  </fills>
  <borders count="11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1" numFmtId="4" xfId="0" applyAlignment="1" applyFont="1" applyNumberFormat="1">
      <alignment horizontal="left" readingOrder="0" shrinkToFit="0" wrapText="1"/>
    </xf>
    <xf borderId="0" fillId="2" fontId="2" numFmtId="10" xfId="0" applyAlignment="1" applyFont="1" applyNumberFormat="1">
      <alignment horizontal="left" readingOrder="0" shrinkToFit="0" wrapText="1"/>
    </xf>
    <xf borderId="1" fillId="3" fontId="1" numFmtId="0" xfId="0" applyAlignment="1" applyBorder="1" applyFill="1" applyFont="1">
      <alignment readingOrder="0" vertical="center"/>
    </xf>
    <xf borderId="0" fillId="3" fontId="1" numFmtId="0" xfId="0" applyAlignment="1" applyFont="1">
      <alignment readingOrder="0" vertical="center"/>
    </xf>
    <xf borderId="2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2" fontId="5" numFmtId="0" xfId="0" applyAlignment="1" applyBorder="1" applyFont="1">
      <alignment readingOrder="0"/>
    </xf>
    <xf borderId="1" fillId="4" fontId="6" numFmtId="0" xfId="0" applyAlignment="1" applyBorder="1" applyFill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vertical="center"/>
    </xf>
    <xf borderId="1" fillId="4" fontId="7" numFmtId="10" xfId="0" applyAlignment="1" applyBorder="1" applyFont="1" applyNumberFormat="1">
      <alignment horizontal="left" readingOrder="0" shrinkToFit="0" wrapText="1"/>
    </xf>
    <xf borderId="1" fillId="4" fontId="8" numFmtId="0" xfId="0" applyAlignment="1" applyBorder="1" applyFont="1">
      <alignment horizontal="right" readingOrder="0"/>
    </xf>
    <xf borderId="1" fillId="4" fontId="7" numFmtId="0" xfId="0" applyAlignment="1" applyBorder="1" applyFont="1">
      <alignment horizontal="left" readingOrder="0" shrinkToFit="0" wrapText="1"/>
    </xf>
    <xf borderId="3" fillId="0" fontId="4" numFmtId="0" xfId="0" applyBorder="1" applyFont="1"/>
    <xf borderId="1" fillId="0" fontId="3" numFmtId="0" xfId="0" applyBorder="1" applyFont="1"/>
    <xf borderId="4" fillId="4" fontId="9" numFmtId="0" xfId="0" applyAlignment="1" applyBorder="1" applyFont="1">
      <alignment horizontal="right" readingOrder="0"/>
    </xf>
    <xf borderId="1" fillId="0" fontId="4" numFmtId="0" xfId="0" applyBorder="1" applyFont="1"/>
    <xf borderId="1" fillId="5" fontId="8" numFmtId="0" xfId="0" applyAlignment="1" applyBorder="1" applyFill="1" applyFont="1">
      <alignment horizontal="right" readingOrder="0"/>
    </xf>
    <xf borderId="4" fillId="4" fontId="9" numFmtId="0" xfId="0" applyAlignment="1" applyBorder="1" applyFont="1">
      <alignment horizontal="right"/>
    </xf>
    <xf borderId="0" fillId="0" fontId="4" numFmtId="0" xfId="0" applyFont="1"/>
    <xf borderId="0" fillId="5" fontId="9" numFmtId="0" xfId="0" applyAlignment="1" applyFont="1">
      <alignment horizontal="right" readingOrder="0"/>
    </xf>
    <xf borderId="5" fillId="0" fontId="3" numFmtId="0" xfId="0" applyBorder="1" applyFont="1"/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0" fillId="5" fontId="8" numFmtId="0" xfId="0" applyAlignment="1" applyFont="1">
      <alignment horizontal="right" readingOrder="0"/>
    </xf>
    <xf borderId="5" fillId="4" fontId="7" numFmtId="10" xfId="0" applyAlignment="1" applyBorder="1" applyFont="1" applyNumberFormat="1">
      <alignment horizontal="left" readingOrder="0" shrinkToFit="0" wrapText="1"/>
    </xf>
    <xf borderId="0" fillId="4" fontId="9" numFmtId="0" xfId="0" applyAlignment="1" applyFont="1">
      <alignment horizontal="right" readingOrder="0"/>
    </xf>
    <xf borderId="0" fillId="4" fontId="8" numFmtId="0" xfId="0" applyAlignment="1" applyFont="1">
      <alignment horizontal="right" readingOrder="0"/>
    </xf>
    <xf borderId="5" fillId="0" fontId="4" numFmtId="0" xfId="0" applyBorder="1" applyFont="1"/>
    <xf borderId="6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/>
    </xf>
    <xf borderId="5" fillId="4" fontId="10" numFmtId="0" xfId="0" applyAlignment="1" applyBorder="1" applyFont="1">
      <alignment horizontal="left" readingOrder="0"/>
    </xf>
    <xf borderId="5" fillId="5" fontId="8" numFmtId="0" xfId="0" applyAlignment="1" applyBorder="1" applyFont="1">
      <alignment horizontal="right" readingOrder="0"/>
    </xf>
    <xf borderId="5" fillId="4" fontId="7" numFmtId="0" xfId="0" applyAlignment="1" applyBorder="1" applyFont="1">
      <alignment horizontal="left" readingOrder="0" shrinkToFit="0" wrapText="1"/>
    </xf>
    <xf borderId="7" fillId="0" fontId="3" numFmtId="0" xfId="0" applyAlignment="1" applyBorder="1" applyFont="1">
      <alignment readingOrder="0"/>
    </xf>
    <xf borderId="1" fillId="0" fontId="11" numFmtId="0" xfId="0" applyBorder="1" applyFont="1"/>
    <xf borderId="7" fillId="0" fontId="3" numFmtId="0" xfId="0" applyBorder="1" applyFont="1"/>
    <xf borderId="0" fillId="4" fontId="7" numFmtId="10" xfId="0" applyAlignment="1" applyFont="1" applyNumberFormat="1">
      <alignment horizontal="left" readingOrder="0" shrinkToFit="0" wrapText="1"/>
    </xf>
    <xf borderId="0" fillId="6" fontId="1" numFmtId="0" xfId="0" applyAlignment="1" applyFill="1" applyFont="1">
      <alignment readingOrder="0" vertical="center"/>
    </xf>
    <xf borderId="1" fillId="6" fontId="1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0" fillId="4" fontId="6" numFmtId="0" xfId="0" applyAlignment="1" applyFont="1">
      <alignment horizontal="left" readingOrder="0" shrinkToFit="0" wrapText="1"/>
    </xf>
    <xf borderId="2" fillId="4" fontId="7" numFmtId="10" xfId="0" applyAlignment="1" applyBorder="1" applyFont="1" applyNumberFormat="1">
      <alignment horizontal="left" readingOrder="0" shrinkToFit="0" wrapText="1"/>
    </xf>
    <xf borderId="0" fillId="0" fontId="3" numFmtId="0" xfId="0" applyAlignment="1" applyFont="1">
      <alignment readingOrder="0"/>
    </xf>
    <xf borderId="0" fillId="4" fontId="10" numFmtId="0" xfId="0" applyAlignment="1" applyFont="1">
      <alignment horizontal="left" readingOrder="0"/>
    </xf>
    <xf borderId="6" fillId="4" fontId="7" numFmtId="10" xfId="0" applyAlignment="1" applyBorder="1" applyFont="1" applyNumberFormat="1">
      <alignment horizontal="left" readingOrder="0" shrinkToFit="0" wrapText="1"/>
    </xf>
    <xf borderId="0" fillId="0" fontId="4" numFmtId="10" xfId="0" applyFont="1" applyNumberFormat="1"/>
    <xf borderId="0" fillId="4" fontId="6" numFmtId="10" xfId="0" applyAlignment="1" applyFont="1" applyNumberFormat="1">
      <alignment horizontal="left" readingOrder="0" shrinkToFit="0" wrapText="1"/>
    </xf>
    <xf borderId="3" fillId="4" fontId="7" numFmtId="10" xfId="0" applyAlignment="1" applyBorder="1" applyFont="1" applyNumberFormat="1">
      <alignment horizontal="left" readingOrder="0" shrinkToFit="0" wrapText="1"/>
    </xf>
    <xf borderId="0" fillId="0" fontId="3" numFmtId="10" xfId="0" applyFont="1" applyNumberFormat="1"/>
    <xf borderId="5" fillId="4" fontId="6" numFmtId="10" xfId="0" applyAlignment="1" applyBorder="1" applyFont="1" applyNumberFormat="1">
      <alignment horizontal="left" readingOrder="0" shrinkToFit="0" wrapText="1"/>
    </xf>
    <xf borderId="7" fillId="4" fontId="7" numFmtId="10" xfId="0" applyAlignment="1" applyBorder="1" applyFont="1" applyNumberFormat="1">
      <alignment horizontal="left" readingOrder="0" shrinkToFit="0" wrapText="1"/>
    </xf>
    <xf borderId="7" fillId="0" fontId="4" numFmtId="0" xfId="0" applyBorder="1" applyFont="1"/>
    <xf borderId="0" fillId="4" fontId="7" numFmtId="0" xfId="0" applyAlignment="1" applyFont="1">
      <alignment horizontal="left" readingOrder="0" shrinkToFit="0" wrapText="1"/>
    </xf>
    <xf borderId="8" fillId="0" fontId="3" numFmtId="0" xfId="0" applyAlignment="1" applyBorder="1" applyFont="1">
      <alignment readingOrder="0" vertical="center"/>
    </xf>
    <xf borderId="9" fillId="0" fontId="4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/>
    </xf>
    <xf borderId="9" fillId="4" fontId="6" numFmtId="0" xfId="0" applyAlignment="1" applyBorder="1" applyFont="1">
      <alignment horizontal="left" readingOrder="0" shrinkToFit="0" wrapText="1"/>
    </xf>
    <xf borderId="9" fillId="4" fontId="7" numFmtId="10" xfId="0" applyAlignment="1" applyBorder="1" applyFont="1" applyNumberFormat="1">
      <alignment horizontal="left" readingOrder="0" shrinkToFit="0" wrapText="1"/>
    </xf>
    <xf borderId="9" fillId="0" fontId="3" numFmtId="0" xfId="0" applyBorder="1" applyFont="1"/>
    <xf borderId="2" fillId="0" fontId="4" numFmtId="0" xfId="0" applyBorder="1" applyFont="1"/>
    <xf borderId="10" fillId="0" fontId="3" numFmtId="0" xfId="0" applyAlignment="1" applyBorder="1" applyFont="1">
      <alignment readingOrder="0"/>
    </xf>
    <xf borderId="10" fillId="4" fontId="7" numFmtId="10" xfId="0" applyAlignment="1" applyBorder="1" applyFont="1" applyNumberFormat="1">
      <alignment horizontal="left" readingOrder="0" shrinkToFit="0" wrapText="1"/>
    </xf>
    <xf borderId="10" fillId="0" fontId="4" numFmtId="10" xfId="0" applyBorder="1" applyFont="1" applyNumberFormat="1"/>
    <xf borderId="1" fillId="4" fontId="6" numFmtId="10" xfId="0" applyAlignment="1" applyBorder="1" applyFont="1" applyNumberFormat="1">
      <alignment horizontal="left" readingOrder="0" shrinkToFit="0" wrapText="1"/>
    </xf>
    <xf borderId="5" fillId="4" fontId="6" numFmtId="0" xfId="0" applyAlignment="1" applyBorder="1" applyFont="1">
      <alignment horizontal="left" readingOrder="0" shrinkToFit="0" wrapText="1"/>
    </xf>
    <xf borderId="1" fillId="0" fontId="3" numFmtId="10" xfId="0" applyBorder="1" applyFont="1" applyNumberFormat="1"/>
    <xf borderId="6" fillId="0" fontId="3" numFmtId="0" xfId="0" applyBorder="1" applyFont="1"/>
    <xf borderId="5" fillId="0" fontId="3" numFmtId="10" xfId="0" applyBorder="1" applyFont="1" applyNumberFormat="1"/>
  </cellXfs>
  <cellStyles count="1">
    <cellStyle xfId="0" name="Normal" builtinId="0"/>
  </cellStyles>
  <dxfs count="4"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B7E1CD"/>
          <bgColor rgb="FFB7E1CD"/>
        </patternFill>
      </fill>
      <border/>
    </dxf>
    <dxf>
      <font>
        <b/>
        <color theme="4"/>
      </font>
      <fill>
        <patternFill patternType="solid">
          <fgColor rgb="FFB7E1CD"/>
          <bgColor rgb="FFB7E1CD"/>
        </patternFill>
      </fill>
      <border/>
    </dxf>
    <dxf>
      <font>
        <color rgb="FF4A86E8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1038225</xdr:colOff>
      <xdr:row>0</xdr:row>
      <xdr:rowOff>314325</xdr:rowOff>
    </xdr:from>
    <xdr:ext cx="3762375" cy="2647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133350</xdr:colOff>
      <xdr:row>12</xdr:row>
      <xdr:rowOff>133350</xdr:rowOff>
    </xdr:from>
    <xdr:ext cx="3629025" cy="26193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133350</xdr:colOff>
      <xdr:row>25</xdr:row>
      <xdr:rowOff>104775</xdr:rowOff>
    </xdr:from>
    <xdr:ext cx="3762375" cy="26479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885825</xdr:colOff>
      <xdr:row>1</xdr:row>
      <xdr:rowOff>352425</xdr:rowOff>
    </xdr:from>
    <xdr:ext cx="3790950" cy="2647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952500</xdr:colOff>
      <xdr:row>30</xdr:row>
      <xdr:rowOff>28575</xdr:rowOff>
    </xdr:from>
    <xdr:ext cx="3657600" cy="26193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1</xdr:row>
      <xdr:rowOff>0</xdr:rowOff>
    </xdr:from>
    <xdr:ext cx="3790950" cy="26479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55.57"/>
    <col customWidth="1" min="4" max="4" width="52.14"/>
    <col customWidth="1" min="7" max="7" width="35.86"/>
    <col customWidth="1" min="13" max="14" width="15.57"/>
  </cols>
  <sheetData>
    <row r="1" ht="36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7</v>
      </c>
      <c r="H1" s="3" t="s">
        <v>8</v>
      </c>
      <c r="I1" s="3"/>
      <c r="J1" s="3" t="s">
        <v>9</v>
      </c>
      <c r="K1" s="3"/>
      <c r="L1" s="3" t="s">
        <v>10</v>
      </c>
      <c r="M1" s="1"/>
      <c r="N1" s="1" t="s">
        <v>11</v>
      </c>
    </row>
    <row r="2">
      <c r="A2" s="6" t="s">
        <v>12</v>
      </c>
      <c r="B2" s="9" t="s">
        <v>15</v>
      </c>
      <c r="C2" s="9" t="s">
        <v>16</v>
      </c>
      <c r="D2" s="11" t="s">
        <v>17</v>
      </c>
      <c r="E2" s="13" t="s">
        <v>19</v>
      </c>
      <c r="F2" s="15">
        <v>0.8715</v>
      </c>
      <c r="G2" s="15">
        <f t="shared" ref="G2:G13" si="1">F2-F14</f>
        <v>0.0095</v>
      </c>
      <c r="H2" s="15">
        <v>0.128499999999999</v>
      </c>
      <c r="I2" s="15">
        <f t="shared" ref="I2:I13" si="2">H2-H14</f>
        <v>-0.0095</v>
      </c>
      <c r="J2" s="15">
        <v>0.926633165829145</v>
      </c>
      <c r="K2" s="15">
        <f t="shared" ref="K2:K13" si="3">J2-J14</f>
        <v>-0.003015075377</v>
      </c>
      <c r="L2" s="15">
        <v>0.833634719710669</v>
      </c>
      <c r="M2" s="15">
        <f t="shared" ref="M2:M13" si="4">L2-L14</f>
        <v>0.01577441909</v>
      </c>
      <c r="N2" s="21"/>
    </row>
    <row r="3">
      <c r="A3" s="19"/>
      <c r="B3" s="9" t="s">
        <v>23</v>
      </c>
      <c r="C3" s="19"/>
      <c r="D3" s="11" t="s">
        <v>17</v>
      </c>
      <c r="E3" s="11">
        <v>1.0</v>
      </c>
      <c r="F3" s="15">
        <v>0.821428571428571</v>
      </c>
      <c r="G3" s="15">
        <f t="shared" si="1"/>
        <v>-0.06566820276</v>
      </c>
      <c r="H3" s="15">
        <v>0.178571428571428</v>
      </c>
      <c r="I3" s="15">
        <f t="shared" si="2"/>
        <v>0.06566820276</v>
      </c>
      <c r="J3" s="15">
        <v>0.827956989247311</v>
      </c>
      <c r="K3" s="15">
        <f t="shared" si="3"/>
        <v>-0.1720430108</v>
      </c>
      <c r="L3" s="15">
        <v>0.762376237623762</v>
      </c>
      <c r="M3" s="15">
        <f t="shared" si="4"/>
        <v>-0.1030083778</v>
      </c>
      <c r="N3" s="21"/>
    </row>
    <row r="4">
      <c r="A4" s="19"/>
      <c r="B4" s="9" t="s">
        <v>24</v>
      </c>
      <c r="C4" s="19"/>
      <c r="D4" s="11" t="s">
        <v>17</v>
      </c>
      <c r="E4" s="11">
        <v>2.0</v>
      </c>
      <c r="F4" s="15">
        <v>0.876884422110552</v>
      </c>
      <c r="G4" s="15">
        <f t="shared" si="1"/>
        <v>0.009692184391</v>
      </c>
      <c r="H4" s="15">
        <v>0.123115577889447</v>
      </c>
      <c r="I4" s="15">
        <f t="shared" si="2"/>
        <v>-0.009692184391</v>
      </c>
      <c r="J4" s="15">
        <v>0.954545454545454</v>
      </c>
      <c r="K4" s="15">
        <f t="shared" si="3"/>
        <v>0.03645254501</v>
      </c>
      <c r="L4" s="15">
        <v>0.815068493150685</v>
      </c>
      <c r="M4" s="15">
        <f t="shared" si="4"/>
        <v>-0.01660371061</v>
      </c>
      <c r="N4" s="21"/>
    </row>
    <row r="5">
      <c r="A5" s="19"/>
      <c r="B5" s="9"/>
      <c r="C5" s="26"/>
      <c r="D5" s="28" t="s">
        <v>17</v>
      </c>
      <c r="E5" s="28">
        <v>3.0</v>
      </c>
      <c r="F5" s="30">
        <v>0.846938775510204</v>
      </c>
      <c r="G5" s="30">
        <f t="shared" si="1"/>
        <v>-0.004785362421</v>
      </c>
      <c r="H5" s="30">
        <v>0.153061224489795</v>
      </c>
      <c r="I5" s="30">
        <f t="shared" si="2"/>
        <v>0.004785362421</v>
      </c>
      <c r="J5" s="30">
        <v>0.958412098298676</v>
      </c>
      <c r="K5" s="30">
        <f t="shared" si="3"/>
        <v>0.0771620983</v>
      </c>
      <c r="L5" s="30">
        <v>0.798425196850393</v>
      </c>
      <c r="M5" s="30">
        <f t="shared" si="4"/>
        <v>-0.0561202577</v>
      </c>
      <c r="N5" s="33"/>
    </row>
    <row r="6">
      <c r="A6" s="19"/>
      <c r="B6" s="9"/>
      <c r="C6" s="9" t="s">
        <v>27</v>
      </c>
      <c r="D6" s="11" t="s">
        <v>28</v>
      </c>
      <c r="E6" s="13" t="s">
        <v>19</v>
      </c>
      <c r="F6" s="15">
        <v>0.926</v>
      </c>
      <c r="G6" s="15">
        <f t="shared" si="1"/>
        <v>0.001</v>
      </c>
      <c r="H6" s="15">
        <v>0.0739999999999999</v>
      </c>
      <c r="I6" s="15">
        <f t="shared" si="2"/>
        <v>-0.001</v>
      </c>
      <c r="J6" s="15">
        <v>0.951758793969849</v>
      </c>
      <c r="K6" s="15">
        <f t="shared" si="3"/>
        <v>-0.008040201005</v>
      </c>
      <c r="L6" s="15">
        <v>0.904489016236867</v>
      </c>
      <c r="M6" s="15">
        <f t="shared" si="4"/>
        <v>0.007775401213</v>
      </c>
      <c r="N6" s="21"/>
    </row>
    <row r="7">
      <c r="A7" s="19"/>
      <c r="B7" s="9"/>
      <c r="C7" s="19"/>
      <c r="D7" s="11" t="s">
        <v>28</v>
      </c>
      <c r="E7" s="11">
        <v>1.0</v>
      </c>
      <c r="F7" s="15">
        <v>0.883928571428571</v>
      </c>
      <c r="G7" s="15">
        <f t="shared" si="1"/>
        <v>-0.003168202765</v>
      </c>
      <c r="H7" s="15">
        <v>0.116071428571428</v>
      </c>
      <c r="I7" s="15">
        <f t="shared" si="2"/>
        <v>0.003168202765</v>
      </c>
      <c r="J7" s="15">
        <v>0.924731182795698</v>
      </c>
      <c r="K7" s="15">
        <f t="shared" si="3"/>
        <v>-0.0752688172</v>
      </c>
      <c r="L7" s="15">
        <v>0.819047619047619</v>
      </c>
      <c r="M7" s="15">
        <f t="shared" si="4"/>
        <v>-0.04633699634</v>
      </c>
      <c r="N7" s="21"/>
      <c r="S7" s="27" t="s">
        <v>30</v>
      </c>
    </row>
    <row r="8">
      <c r="A8" s="19"/>
      <c r="B8" s="9"/>
      <c r="C8" s="19"/>
      <c r="D8" s="11" t="s">
        <v>28</v>
      </c>
      <c r="E8" s="11">
        <v>2.0</v>
      </c>
      <c r="F8" s="15">
        <v>0.927135678391959</v>
      </c>
      <c r="G8" s="15">
        <f t="shared" si="1"/>
        <v>0.01324847403</v>
      </c>
      <c r="H8" s="15">
        <v>0.0728643216080402</v>
      </c>
      <c r="I8" s="15">
        <f t="shared" si="2"/>
        <v>-0.01324847403</v>
      </c>
      <c r="J8" s="15">
        <v>0.954545454545454</v>
      </c>
      <c r="K8" s="15">
        <f t="shared" si="3"/>
        <v>0.005890197822</v>
      </c>
      <c r="L8" s="15">
        <v>0.896984924623115</v>
      </c>
      <c r="M8" s="15">
        <f t="shared" si="4"/>
        <v>0.01114017576</v>
      </c>
      <c r="N8" s="21"/>
    </row>
    <row r="9">
      <c r="A9" s="19"/>
      <c r="B9" s="9"/>
      <c r="C9" s="26"/>
      <c r="D9" s="28" t="s">
        <v>28</v>
      </c>
      <c r="E9" s="28">
        <v>3.0</v>
      </c>
      <c r="F9" s="30">
        <v>0.898979591836734</v>
      </c>
      <c r="G9" s="30">
        <f t="shared" si="1"/>
        <v>-0.0251583392</v>
      </c>
      <c r="H9" s="30">
        <v>0.101020408163265</v>
      </c>
      <c r="I9" s="30">
        <f t="shared" si="2"/>
        <v>0.0251583392</v>
      </c>
      <c r="J9" s="30">
        <v>0.939508506616257</v>
      </c>
      <c r="K9" s="30">
        <f t="shared" si="3"/>
        <v>-0.03549149338</v>
      </c>
      <c r="L9" s="30">
        <v>0.881205673758865</v>
      </c>
      <c r="M9" s="30">
        <f t="shared" si="4"/>
        <v>-0.01534605038</v>
      </c>
      <c r="N9" s="33"/>
      <c r="S9" s="20" t="s">
        <v>20</v>
      </c>
      <c r="T9" s="20" t="s">
        <v>21</v>
      </c>
    </row>
    <row r="10">
      <c r="A10" s="19"/>
      <c r="B10" s="9"/>
      <c r="C10" s="9" t="s">
        <v>32</v>
      </c>
      <c r="D10" s="11" t="s">
        <v>33</v>
      </c>
      <c r="E10" s="13" t="s">
        <v>19</v>
      </c>
      <c r="F10" s="15">
        <v>0.8895</v>
      </c>
      <c r="G10" s="15">
        <f t="shared" si="1"/>
        <v>0.0035</v>
      </c>
      <c r="H10" s="15">
        <v>0.1105</v>
      </c>
      <c r="I10" s="15">
        <f t="shared" si="2"/>
        <v>-0.0035</v>
      </c>
      <c r="J10" s="15">
        <v>0.950753768844221</v>
      </c>
      <c r="K10" s="15">
        <f t="shared" si="3"/>
        <v>0.007035175879</v>
      </c>
      <c r="L10" s="15">
        <v>0.846153846153846</v>
      </c>
      <c r="M10" s="15">
        <f t="shared" si="4"/>
        <v>0.000969327702</v>
      </c>
      <c r="N10" s="21"/>
      <c r="S10" s="25">
        <v>0.0</v>
      </c>
      <c r="T10" s="29">
        <v>4.0</v>
      </c>
    </row>
    <row r="11">
      <c r="A11" s="19"/>
      <c r="B11" s="9"/>
      <c r="C11" s="19"/>
      <c r="D11" s="21"/>
      <c r="E11" s="11">
        <v>1.0</v>
      </c>
      <c r="F11" s="15">
        <v>0.839285714285714</v>
      </c>
      <c r="G11" s="15">
        <f t="shared" si="1"/>
        <v>-0.01555299539</v>
      </c>
      <c r="H11" s="15">
        <v>0.160714285714285</v>
      </c>
      <c r="I11" s="15">
        <f t="shared" si="2"/>
        <v>0.01555299539</v>
      </c>
      <c r="J11" s="15">
        <v>0.827956989247311</v>
      </c>
      <c r="K11" s="15">
        <f t="shared" si="3"/>
        <v>-0.1498207885</v>
      </c>
      <c r="L11" s="15">
        <v>0.79381443298969</v>
      </c>
      <c r="M11" s="15">
        <f t="shared" si="4"/>
        <v>-0.05233941316</v>
      </c>
      <c r="N11" s="21"/>
      <c r="S11" s="31">
        <v>1.0</v>
      </c>
      <c r="T11" s="32">
        <v>1119.0</v>
      </c>
    </row>
    <row r="12">
      <c r="A12" s="19"/>
      <c r="B12" s="9"/>
      <c r="C12" s="19"/>
      <c r="D12" s="21"/>
      <c r="E12" s="11">
        <v>2.0</v>
      </c>
      <c r="F12" s="42">
        <v>0.89572864321608</v>
      </c>
      <c r="G12" s="15">
        <f t="shared" si="1"/>
        <v>0.02671712108</v>
      </c>
      <c r="H12" s="15">
        <v>0.104271356783919</v>
      </c>
      <c r="I12" s="15">
        <f t="shared" si="2"/>
        <v>-0.02671712108</v>
      </c>
      <c r="J12" s="15">
        <v>0.962566844919786</v>
      </c>
      <c r="K12" s="15">
        <f t="shared" si="3"/>
        <v>0.04936391093</v>
      </c>
      <c r="L12" s="15">
        <v>0.839160839160839</v>
      </c>
      <c r="M12" s="15">
        <f t="shared" si="4"/>
        <v>0.001716892972</v>
      </c>
      <c r="N12" s="21"/>
      <c r="S12" s="25">
        <v>2.0</v>
      </c>
      <c r="T12" s="29">
        <v>3980.0</v>
      </c>
    </row>
    <row r="13">
      <c r="A13" s="19"/>
      <c r="B13" s="9"/>
      <c r="C13" s="26"/>
      <c r="D13" s="33"/>
      <c r="E13" s="28">
        <v>3.0</v>
      </c>
      <c r="F13" s="30">
        <v>0.865306122448979</v>
      </c>
      <c r="G13" s="30">
        <f t="shared" si="1"/>
        <v>0.003237156932</v>
      </c>
      <c r="H13" s="30">
        <v>0.13469387755102</v>
      </c>
      <c r="I13" s="30">
        <f t="shared" si="2"/>
        <v>-0.003237156932</v>
      </c>
      <c r="J13" s="30">
        <v>0.916824196597353</v>
      </c>
      <c r="K13" s="30">
        <f t="shared" si="3"/>
        <v>0.0230741966</v>
      </c>
      <c r="L13" s="30">
        <v>0.846422338568935</v>
      </c>
      <c r="M13" s="30">
        <f t="shared" si="4"/>
        <v>-0.01502344456</v>
      </c>
      <c r="N13" s="33"/>
      <c r="S13" s="31">
        <v>3.0</v>
      </c>
      <c r="T13" s="32">
        <v>4897.0</v>
      </c>
    </row>
    <row r="14">
      <c r="A14" s="44" t="s">
        <v>35</v>
      </c>
      <c r="B14" s="9" t="s">
        <v>15</v>
      </c>
      <c r="C14" s="9" t="s">
        <v>16</v>
      </c>
      <c r="D14" s="11" t="s">
        <v>17</v>
      </c>
      <c r="E14" s="13" t="s">
        <v>19</v>
      </c>
      <c r="F14" s="47">
        <v>0.862</v>
      </c>
      <c r="G14" s="15"/>
      <c r="H14" s="15">
        <v>0.138</v>
      </c>
      <c r="I14" s="15"/>
      <c r="J14" s="15">
        <v>0.92964824120603</v>
      </c>
      <c r="K14" s="15"/>
      <c r="L14" s="15">
        <v>0.817860300618921</v>
      </c>
      <c r="M14" s="21"/>
      <c r="N14" s="21"/>
    </row>
    <row r="15">
      <c r="A15" s="19"/>
      <c r="B15" s="9" t="s">
        <v>23</v>
      </c>
      <c r="C15" s="19"/>
      <c r="D15" s="11" t="s">
        <v>17</v>
      </c>
      <c r="E15" s="11">
        <v>1.0</v>
      </c>
      <c r="F15" s="47">
        <v>0.887096774193548</v>
      </c>
      <c r="G15" s="15"/>
      <c r="H15" s="15">
        <v>0.112903225806451</v>
      </c>
      <c r="I15" s="15"/>
      <c r="J15" s="15">
        <v>1.0</v>
      </c>
      <c r="K15" s="15"/>
      <c r="L15" s="15">
        <v>0.865384615384615</v>
      </c>
      <c r="M15" s="21"/>
      <c r="N15" s="21"/>
    </row>
    <row r="16">
      <c r="A16" s="19"/>
      <c r="B16" s="9" t="s">
        <v>24</v>
      </c>
      <c r="C16" s="19"/>
      <c r="D16" s="11" t="s">
        <v>17</v>
      </c>
      <c r="E16" s="11">
        <v>2.0</v>
      </c>
      <c r="F16" s="47">
        <v>0.86719223771983</v>
      </c>
      <c r="G16" s="15"/>
      <c r="H16" s="15">
        <v>0.132807762280169</v>
      </c>
      <c r="I16" s="15"/>
      <c r="J16" s="15">
        <v>0.918092909535452</v>
      </c>
      <c r="K16" s="15"/>
      <c r="L16" s="15">
        <v>0.831672203765227</v>
      </c>
      <c r="M16" s="21"/>
      <c r="N16" s="21"/>
    </row>
    <row r="17">
      <c r="A17" s="19"/>
      <c r="B17" s="9"/>
      <c r="C17" s="26"/>
      <c r="D17" s="28" t="s">
        <v>17</v>
      </c>
      <c r="E17" s="28">
        <v>3.0</v>
      </c>
      <c r="F17" s="50">
        <v>0.851724137931034</v>
      </c>
      <c r="G17" s="30"/>
      <c r="H17" s="30">
        <v>0.148275862068965</v>
      </c>
      <c r="I17" s="30"/>
      <c r="J17" s="30">
        <v>0.88125</v>
      </c>
      <c r="K17" s="30"/>
      <c r="L17" s="30">
        <v>0.854545454545454</v>
      </c>
      <c r="M17" s="33"/>
      <c r="N17" s="33"/>
    </row>
    <row r="18">
      <c r="A18" s="19"/>
      <c r="B18" s="9"/>
      <c r="C18" s="9" t="s">
        <v>27</v>
      </c>
      <c r="D18" s="11" t="s">
        <v>28</v>
      </c>
      <c r="E18" s="13" t="s">
        <v>19</v>
      </c>
      <c r="F18" s="47">
        <v>0.925</v>
      </c>
      <c r="G18" s="47"/>
      <c r="H18" s="15">
        <v>0.0749999999999999</v>
      </c>
      <c r="I18" s="15"/>
      <c r="J18" s="15">
        <v>0.959798994974874</v>
      </c>
      <c r="K18" s="53"/>
      <c r="L18" s="53">
        <v>0.896713615023474</v>
      </c>
      <c r="M18" s="18"/>
      <c r="N18" s="21"/>
      <c r="S18" s="20" t="s">
        <v>20</v>
      </c>
      <c r="T18" s="20"/>
    </row>
    <row r="19">
      <c r="A19" s="19"/>
      <c r="B19" s="9"/>
      <c r="C19" s="19"/>
      <c r="D19" s="11" t="s">
        <v>28</v>
      </c>
      <c r="E19" s="11">
        <v>1.0</v>
      </c>
      <c r="F19" s="47">
        <v>0.887096774193548</v>
      </c>
      <c r="G19" s="47"/>
      <c r="H19" s="15">
        <v>0.112903225806451</v>
      </c>
      <c r="I19" s="15"/>
      <c r="J19" s="15">
        <v>1.0</v>
      </c>
      <c r="K19" s="53"/>
      <c r="L19" s="53">
        <v>0.865384615384615</v>
      </c>
      <c r="M19" s="18"/>
      <c r="N19" s="21"/>
      <c r="S19" s="25">
        <v>0.0</v>
      </c>
      <c r="T19" s="29">
        <v>2.0</v>
      </c>
    </row>
    <row r="20">
      <c r="A20" s="19"/>
      <c r="B20" s="9"/>
      <c r="C20" s="19"/>
      <c r="D20" s="11" t="s">
        <v>28</v>
      </c>
      <c r="E20" s="11">
        <v>2.0</v>
      </c>
      <c r="F20" s="47">
        <v>0.913887204366282</v>
      </c>
      <c r="G20" s="47"/>
      <c r="H20" s="15">
        <v>0.0861127956337174</v>
      </c>
      <c r="I20" s="15"/>
      <c r="J20" s="15">
        <v>0.948655256723716</v>
      </c>
      <c r="K20" s="53"/>
      <c r="L20" s="53">
        <v>0.885844748858447</v>
      </c>
      <c r="M20" s="18"/>
      <c r="N20" s="21"/>
      <c r="S20" s="31">
        <v>1.0</v>
      </c>
      <c r="T20" s="32">
        <v>307.0</v>
      </c>
    </row>
    <row r="21">
      <c r="A21" s="19"/>
      <c r="B21" s="9"/>
      <c r="C21" s="26"/>
      <c r="D21" s="28" t="s">
        <v>28</v>
      </c>
      <c r="E21" s="28">
        <v>3.0</v>
      </c>
      <c r="F21" s="50">
        <v>0.924137931034482</v>
      </c>
      <c r="G21" s="50"/>
      <c r="H21" s="30">
        <v>0.0758620689655172</v>
      </c>
      <c r="I21" s="55"/>
      <c r="J21" s="55">
        <v>0.975</v>
      </c>
      <c r="K21" s="56"/>
      <c r="L21" s="56">
        <v>0.896551724137931</v>
      </c>
      <c r="M21" s="57"/>
      <c r="N21" s="33"/>
      <c r="S21" s="25">
        <v>2.0</v>
      </c>
      <c r="T21" s="29">
        <v>8245.0</v>
      </c>
    </row>
    <row r="22">
      <c r="A22" s="19"/>
      <c r="B22" s="9"/>
      <c r="C22" s="9" t="s">
        <v>32</v>
      </c>
      <c r="D22" s="11" t="s">
        <v>33</v>
      </c>
      <c r="E22" s="13" t="s">
        <v>19</v>
      </c>
      <c r="F22" s="47">
        <v>0.886</v>
      </c>
      <c r="G22" s="47"/>
      <c r="H22" s="15">
        <v>0.113999999999999</v>
      </c>
      <c r="I22" s="15"/>
      <c r="J22" s="15">
        <v>0.943718592964824</v>
      </c>
      <c r="K22" s="53"/>
      <c r="L22" s="53">
        <v>0.845184518451845</v>
      </c>
      <c r="M22" s="18"/>
      <c r="N22" s="21"/>
      <c r="S22" s="31">
        <v>3.0</v>
      </c>
      <c r="T22" s="32">
        <v>1446.0</v>
      </c>
    </row>
    <row r="23">
      <c r="A23" s="19"/>
      <c r="B23" s="9"/>
      <c r="C23" s="19"/>
      <c r="D23" s="21"/>
      <c r="E23" s="11">
        <v>1.0</v>
      </c>
      <c r="F23" s="47">
        <v>0.854838709677419</v>
      </c>
      <c r="G23" s="47"/>
      <c r="H23" s="15">
        <v>0.14516129032258</v>
      </c>
      <c r="I23" s="15"/>
      <c r="J23" s="15">
        <v>0.977777777777777</v>
      </c>
      <c r="K23" s="53"/>
      <c r="L23" s="53">
        <v>0.846153846153846</v>
      </c>
      <c r="M23" s="18"/>
      <c r="N23" s="21"/>
    </row>
    <row r="24">
      <c r="A24" s="19"/>
      <c r="B24" s="9"/>
      <c r="C24" s="19"/>
      <c r="D24" s="21"/>
      <c r="E24" s="11">
        <v>2.0</v>
      </c>
      <c r="F24" s="47">
        <v>0.869011522134627</v>
      </c>
      <c r="G24" s="47"/>
      <c r="H24" s="15">
        <v>0.130988477865372</v>
      </c>
      <c r="I24" s="15"/>
      <c r="J24" s="15">
        <v>0.91320293398533</v>
      </c>
      <c r="K24" s="53"/>
      <c r="L24" s="53">
        <v>0.83744394618834</v>
      </c>
      <c r="M24" s="18"/>
      <c r="N24" s="21"/>
    </row>
    <row r="25">
      <c r="A25" s="19"/>
      <c r="B25" s="9"/>
      <c r="C25" s="26"/>
      <c r="D25" s="33"/>
      <c r="E25" s="28">
        <v>3.0</v>
      </c>
      <c r="F25" s="50">
        <v>0.862068965517241</v>
      </c>
      <c r="G25" s="50"/>
      <c r="H25" s="30">
        <v>0.137931034482758</v>
      </c>
      <c r="I25" s="30"/>
      <c r="J25" s="30">
        <v>0.89375</v>
      </c>
      <c r="K25" s="56"/>
      <c r="L25" s="56">
        <v>0.86144578313253</v>
      </c>
      <c r="M25" s="57"/>
      <c r="N25" s="33"/>
    </row>
    <row r="26">
      <c r="A26" s="6" t="s">
        <v>12</v>
      </c>
      <c r="B26" s="9" t="s">
        <v>40</v>
      </c>
      <c r="C26" s="9" t="s">
        <v>16</v>
      </c>
      <c r="D26" s="11" t="s">
        <v>17</v>
      </c>
      <c r="E26" s="13" t="s">
        <v>19</v>
      </c>
      <c r="F26" s="42">
        <v>0.863</v>
      </c>
      <c r="G26" s="15">
        <f t="shared" ref="G26:G40" si="5">F26-F41</f>
        <v>0.863</v>
      </c>
      <c r="H26" s="42">
        <v>0.137</v>
      </c>
      <c r="I26" s="15">
        <f t="shared" ref="I26:I40" si="6">H26-H41</f>
        <v>0.137</v>
      </c>
      <c r="J26" s="42">
        <v>0.943718592964824</v>
      </c>
      <c r="K26" s="15">
        <f t="shared" ref="K26:K40" si="7">J26-J41</f>
        <v>0.943718593</v>
      </c>
      <c r="L26" s="42">
        <v>0.811581676750216</v>
      </c>
      <c r="M26" s="15">
        <f t="shared" ref="M26:M40" si="8">L26-L41</f>
        <v>0.8115816768</v>
      </c>
      <c r="N26" s="21"/>
    </row>
    <row r="27">
      <c r="A27" s="19"/>
      <c r="B27" s="9"/>
      <c r="C27" s="19"/>
      <c r="D27" s="11"/>
      <c r="E27" s="11">
        <v>0.0</v>
      </c>
      <c r="F27" s="42">
        <v>0.845930232558139</v>
      </c>
      <c r="G27" s="15">
        <f t="shared" si="5"/>
        <v>0.8459302326</v>
      </c>
      <c r="H27" s="42">
        <v>0.15406976744186</v>
      </c>
      <c r="I27" s="15">
        <f t="shared" si="6"/>
        <v>0.1540697674</v>
      </c>
      <c r="J27" s="42">
        <v>0.933701657458563</v>
      </c>
      <c r="K27" s="15">
        <f t="shared" si="7"/>
        <v>0.9337016575</v>
      </c>
      <c r="L27" s="42">
        <v>0.804761904761904</v>
      </c>
      <c r="M27" s="15">
        <f t="shared" si="8"/>
        <v>0.8047619048</v>
      </c>
      <c r="N27" s="21"/>
    </row>
    <row r="28">
      <c r="A28" s="19"/>
      <c r="B28" s="9"/>
      <c r="C28" s="19"/>
      <c r="D28" s="11" t="s">
        <v>17</v>
      </c>
      <c r="E28" s="11">
        <v>1.0</v>
      </c>
      <c r="F28" s="42">
        <v>0.861495844875346</v>
      </c>
      <c r="G28" s="15">
        <f t="shared" si="5"/>
        <v>0.8614958449</v>
      </c>
      <c r="H28" s="15">
        <v>0.178571428571428</v>
      </c>
      <c r="I28" s="15">
        <f t="shared" si="6"/>
        <v>0.1785714286</v>
      </c>
      <c r="J28" s="15">
        <v>0.827956989247311</v>
      </c>
      <c r="K28" s="15">
        <f t="shared" si="7"/>
        <v>0.8279569892</v>
      </c>
      <c r="L28" s="15">
        <v>0.762376237623762</v>
      </c>
      <c r="M28" s="15">
        <f t="shared" si="8"/>
        <v>0.7623762376</v>
      </c>
      <c r="N28" s="21"/>
    </row>
    <row r="29">
      <c r="A29" s="19"/>
      <c r="B29" s="9"/>
      <c r="C29" s="19"/>
      <c r="D29" s="11" t="s">
        <v>17</v>
      </c>
      <c r="E29" s="11">
        <v>2.0</v>
      </c>
      <c r="F29" s="42">
        <v>0.893333333333333</v>
      </c>
      <c r="G29" s="15">
        <f t="shared" si="5"/>
        <v>0.8933333333</v>
      </c>
      <c r="H29" s="42">
        <v>0.106666666666666</v>
      </c>
      <c r="I29" s="15">
        <f t="shared" si="6"/>
        <v>0.1066666667</v>
      </c>
      <c r="J29" s="42">
        <v>0.886075949367088</v>
      </c>
      <c r="K29" s="15">
        <f t="shared" si="7"/>
        <v>0.8860759494</v>
      </c>
      <c r="L29" s="42">
        <v>0.864197530864197</v>
      </c>
      <c r="M29" s="15">
        <f t="shared" si="8"/>
        <v>0.8641975309</v>
      </c>
      <c r="N29" s="21"/>
      <c r="S29" s="20" t="s">
        <v>20</v>
      </c>
      <c r="T29" s="20" t="s">
        <v>21</v>
      </c>
    </row>
    <row r="30">
      <c r="A30" s="19"/>
      <c r="B30" s="9"/>
      <c r="C30" s="26"/>
      <c r="D30" s="28" t="s">
        <v>17</v>
      </c>
      <c r="E30" s="28">
        <v>3.0</v>
      </c>
      <c r="F30" s="42">
        <v>0.87037037037037</v>
      </c>
      <c r="G30" s="15">
        <f t="shared" si="5"/>
        <v>0.8703703704</v>
      </c>
      <c r="H30" s="42">
        <v>0.129629629629629</v>
      </c>
      <c r="I30" s="15">
        <f t="shared" si="6"/>
        <v>0.1296296296</v>
      </c>
      <c r="J30" s="42">
        <v>0.925</v>
      </c>
      <c r="K30" s="15">
        <f t="shared" si="7"/>
        <v>0.925</v>
      </c>
      <c r="L30" s="42">
        <v>0.770833333333333</v>
      </c>
      <c r="M30" s="15">
        <f t="shared" si="8"/>
        <v>0.7708333333</v>
      </c>
      <c r="N30" s="33"/>
      <c r="S30" s="20" t="s">
        <v>20</v>
      </c>
      <c r="T30" s="23"/>
    </row>
    <row r="31">
      <c r="A31" s="19"/>
      <c r="B31" s="9"/>
      <c r="C31" s="9" t="s">
        <v>27</v>
      </c>
      <c r="D31" s="11" t="s">
        <v>28</v>
      </c>
      <c r="E31" s="13" t="s">
        <v>19</v>
      </c>
      <c r="F31" s="42">
        <v>0.9255</v>
      </c>
      <c r="G31" s="15">
        <f t="shared" si="5"/>
        <v>0.9255</v>
      </c>
      <c r="H31" s="42">
        <v>0.0745</v>
      </c>
      <c r="I31" s="15">
        <f t="shared" si="6"/>
        <v>0.0745</v>
      </c>
      <c r="J31" s="42">
        <v>0.964824120603015</v>
      </c>
      <c r="K31" s="15">
        <f t="shared" si="7"/>
        <v>0.9648241206</v>
      </c>
      <c r="L31" s="42">
        <v>0.893854748603351</v>
      </c>
      <c r="M31" s="15">
        <f t="shared" si="8"/>
        <v>0.8938547486</v>
      </c>
      <c r="N31" s="21"/>
      <c r="S31" s="25">
        <v>0.0</v>
      </c>
      <c r="T31" s="29">
        <v>3440.0</v>
      </c>
    </row>
    <row r="32">
      <c r="A32" s="19"/>
      <c r="B32" s="9"/>
      <c r="C32" s="19"/>
      <c r="D32" s="11"/>
      <c r="E32" s="11">
        <v>0.0</v>
      </c>
      <c r="F32" s="42">
        <v>0.901162790697674</v>
      </c>
      <c r="G32" s="15">
        <f t="shared" si="5"/>
        <v>0.9011627907</v>
      </c>
      <c r="H32" s="42">
        <v>0.0988372093023255</v>
      </c>
      <c r="I32" s="15">
        <f t="shared" si="6"/>
        <v>0.0988372093</v>
      </c>
      <c r="J32" s="42">
        <v>0.933701657458563</v>
      </c>
      <c r="K32" s="15">
        <f t="shared" si="7"/>
        <v>0.9337016575</v>
      </c>
      <c r="L32" s="42">
        <v>0.884816753926701</v>
      </c>
      <c r="M32" s="15">
        <f t="shared" si="8"/>
        <v>0.8848167539</v>
      </c>
      <c r="N32" s="21"/>
      <c r="S32" s="31"/>
      <c r="T32" s="32"/>
    </row>
    <row r="33">
      <c r="A33" s="19"/>
      <c r="B33" s="9"/>
      <c r="C33" s="19"/>
      <c r="D33" s="11" t="s">
        <v>28</v>
      </c>
      <c r="E33" s="11">
        <v>1.0</v>
      </c>
      <c r="F33" s="42">
        <v>0.916897506925207</v>
      </c>
      <c r="G33" s="15">
        <f t="shared" si="5"/>
        <v>0.9168975069</v>
      </c>
      <c r="H33" s="42">
        <v>0.0831024930747922</v>
      </c>
      <c r="I33" s="15">
        <f t="shared" si="6"/>
        <v>0.08310249307</v>
      </c>
      <c r="J33" s="42">
        <v>0.951406649616368</v>
      </c>
      <c r="K33" s="15">
        <f t="shared" si="7"/>
        <v>0.9514066496</v>
      </c>
      <c r="L33" s="42">
        <v>0.900726392251815</v>
      </c>
      <c r="M33" s="15">
        <f t="shared" si="8"/>
        <v>0.9007263923</v>
      </c>
      <c r="N33" s="21"/>
      <c r="S33" s="31">
        <v>1.0</v>
      </c>
      <c r="T33" s="32">
        <v>3609.0</v>
      </c>
    </row>
    <row r="34">
      <c r="A34" s="19"/>
      <c r="B34" s="9"/>
      <c r="C34" s="19"/>
      <c r="D34" s="11" t="s">
        <v>28</v>
      </c>
      <c r="E34" s="11">
        <v>2.0</v>
      </c>
      <c r="F34" s="42">
        <v>0.925333333333333</v>
      </c>
      <c r="G34" s="15">
        <f t="shared" si="5"/>
        <v>0.9253333333</v>
      </c>
      <c r="H34" s="42">
        <v>0.0746666666666666</v>
      </c>
      <c r="I34" s="15">
        <f t="shared" si="6"/>
        <v>0.07466666667</v>
      </c>
      <c r="J34" s="42">
        <v>0.924050632911392</v>
      </c>
      <c r="K34" s="15">
        <f t="shared" si="7"/>
        <v>0.9240506329</v>
      </c>
      <c r="L34" s="42">
        <v>0.901234567901234</v>
      </c>
      <c r="M34" s="15">
        <f t="shared" si="8"/>
        <v>0.9012345679</v>
      </c>
      <c r="N34" s="21"/>
      <c r="S34" s="25">
        <v>2.0</v>
      </c>
      <c r="T34" s="29">
        <v>1875.0</v>
      </c>
    </row>
    <row r="35">
      <c r="A35" s="19"/>
      <c r="B35" s="9"/>
      <c r="C35" s="26"/>
      <c r="D35" s="28" t="s">
        <v>28</v>
      </c>
      <c r="E35" s="28">
        <v>3.0</v>
      </c>
      <c r="F35" s="42">
        <v>0.916666666666666</v>
      </c>
      <c r="G35" s="15">
        <f t="shared" si="5"/>
        <v>0.9166666667</v>
      </c>
      <c r="H35" s="42">
        <v>0.0833333333333333</v>
      </c>
      <c r="I35" s="15">
        <f t="shared" si="6"/>
        <v>0.08333333333</v>
      </c>
      <c r="J35" s="42">
        <v>0.95</v>
      </c>
      <c r="K35" s="15">
        <f t="shared" si="7"/>
        <v>0.95</v>
      </c>
      <c r="L35" s="42">
        <v>0.844444444444444</v>
      </c>
      <c r="M35" s="15">
        <f t="shared" si="8"/>
        <v>0.8444444444</v>
      </c>
      <c r="N35" s="33"/>
      <c r="S35" s="31">
        <v>3.0</v>
      </c>
      <c r="T35" s="32">
        <v>1076.0</v>
      </c>
    </row>
    <row r="36">
      <c r="A36" s="19"/>
      <c r="B36" s="9"/>
      <c r="C36" s="9" t="s">
        <v>32</v>
      </c>
      <c r="D36" s="11" t="s">
        <v>42</v>
      </c>
      <c r="E36" s="13" t="s">
        <v>19</v>
      </c>
      <c r="F36" s="42">
        <v>0.8805</v>
      </c>
      <c r="G36" s="15">
        <f t="shared" si="5"/>
        <v>0.8805</v>
      </c>
      <c r="H36" s="42">
        <v>0.1195</v>
      </c>
      <c r="I36" s="15">
        <f t="shared" si="6"/>
        <v>0.1195</v>
      </c>
      <c r="J36" s="42">
        <v>0.927638190954773</v>
      </c>
      <c r="K36" s="15">
        <f t="shared" si="7"/>
        <v>0.927638191</v>
      </c>
      <c r="L36" s="42">
        <v>0.846788990825688</v>
      </c>
      <c r="M36" s="15">
        <f t="shared" si="8"/>
        <v>0.8467889908</v>
      </c>
      <c r="N36" s="21"/>
    </row>
    <row r="37">
      <c r="A37" s="19"/>
      <c r="B37" s="9"/>
      <c r="C37" s="19"/>
      <c r="D37" s="21"/>
      <c r="E37" s="11">
        <v>0.0</v>
      </c>
      <c r="F37" s="42">
        <v>0.860465116279069</v>
      </c>
      <c r="G37" s="15">
        <f t="shared" si="5"/>
        <v>0.8604651163</v>
      </c>
      <c r="H37" s="42">
        <v>0.13953488372093</v>
      </c>
      <c r="I37" s="15">
        <f t="shared" si="6"/>
        <v>0.1395348837</v>
      </c>
      <c r="J37" s="42">
        <v>0.87292817679558</v>
      </c>
      <c r="K37" s="15">
        <f t="shared" si="7"/>
        <v>0.8729281768</v>
      </c>
      <c r="L37" s="42">
        <v>0.863387978142076</v>
      </c>
      <c r="M37" s="15">
        <f t="shared" si="8"/>
        <v>0.8633879781</v>
      </c>
      <c r="N37" s="21"/>
    </row>
    <row r="38">
      <c r="A38" s="19"/>
      <c r="B38" s="9"/>
      <c r="C38" s="19"/>
      <c r="D38" s="21"/>
      <c r="E38" s="11">
        <v>1.0</v>
      </c>
      <c r="F38" s="42">
        <v>0.875346260387811</v>
      </c>
      <c r="G38" s="15">
        <f t="shared" si="5"/>
        <v>0.8753462604</v>
      </c>
      <c r="H38" s="42">
        <v>0.124653739612188</v>
      </c>
      <c r="I38" s="15">
        <f t="shared" si="6"/>
        <v>0.1246537396</v>
      </c>
      <c r="J38" s="42">
        <v>0.877237851662404</v>
      </c>
      <c r="K38" s="15">
        <f t="shared" si="7"/>
        <v>0.8772378517</v>
      </c>
      <c r="L38" s="42">
        <v>0.89090909090909</v>
      </c>
      <c r="M38" s="15">
        <f t="shared" si="8"/>
        <v>0.8909090909</v>
      </c>
      <c r="N38" s="21"/>
    </row>
    <row r="39">
      <c r="A39" s="19"/>
      <c r="B39" s="9"/>
      <c r="C39" s="19"/>
      <c r="D39" s="21"/>
      <c r="E39" s="11">
        <v>2.0</v>
      </c>
      <c r="F39" s="42">
        <v>0.904</v>
      </c>
      <c r="G39" s="15">
        <f t="shared" si="5"/>
        <v>0.904</v>
      </c>
      <c r="H39" s="42">
        <v>0.0959999999999999</v>
      </c>
      <c r="I39" s="15">
        <f t="shared" si="6"/>
        <v>0.096</v>
      </c>
      <c r="J39" s="42">
        <v>0.898734177215189</v>
      </c>
      <c r="K39" s="15">
        <f t="shared" si="7"/>
        <v>0.8987341772</v>
      </c>
      <c r="L39" s="42">
        <v>0.876543209876543</v>
      </c>
      <c r="M39" s="15">
        <f t="shared" si="8"/>
        <v>0.8765432099</v>
      </c>
      <c r="N39" s="21"/>
    </row>
    <row r="40">
      <c r="A40" s="19"/>
      <c r="B40" s="9"/>
      <c r="C40" s="26"/>
      <c r="D40" s="33"/>
      <c r="E40" s="28">
        <v>3.0</v>
      </c>
      <c r="F40" s="42">
        <v>0.851851851851851</v>
      </c>
      <c r="G40" s="15">
        <f t="shared" si="5"/>
        <v>0.8518518519</v>
      </c>
      <c r="H40" s="42">
        <v>0.148148148148148</v>
      </c>
      <c r="I40" s="15">
        <f t="shared" si="6"/>
        <v>0.1481481481</v>
      </c>
      <c r="J40" s="42">
        <v>0.8375</v>
      </c>
      <c r="K40" s="15">
        <f t="shared" si="7"/>
        <v>0.8375</v>
      </c>
      <c r="L40" s="42">
        <v>0.77906976744186</v>
      </c>
      <c r="M40" s="15">
        <f t="shared" si="8"/>
        <v>0.7790697674</v>
      </c>
      <c r="N40" s="33"/>
    </row>
  </sheetData>
  <mergeCells count="12">
    <mergeCell ref="A14:A25"/>
    <mergeCell ref="A26:A40"/>
    <mergeCell ref="C26:C30"/>
    <mergeCell ref="C31:C35"/>
    <mergeCell ref="C36:C40"/>
    <mergeCell ref="A2:A13"/>
    <mergeCell ref="C2:C5"/>
    <mergeCell ref="C6:C9"/>
    <mergeCell ref="C10:C13"/>
    <mergeCell ref="C14:C17"/>
    <mergeCell ref="C18:C21"/>
    <mergeCell ref="C22:C25"/>
  </mergeCells>
  <conditionalFormatting sqref="G2:G13 G26:G40">
    <cfRule type="cellIs" dxfId="0" priority="1" operator="lessThan">
      <formula>0</formula>
    </cfRule>
  </conditionalFormatting>
  <conditionalFormatting sqref="G2:G40">
    <cfRule type="cellIs" dxfId="1" priority="2" operator="lessThan">
      <formula>0</formula>
    </cfRule>
  </conditionalFormatting>
  <conditionalFormatting sqref="G2:G40">
    <cfRule type="cellIs" dxfId="2" priority="3" operator="greaterThanOrEqual">
      <formula>0</formula>
    </cfRule>
  </conditionalFormatting>
  <conditionalFormatting sqref="I2:I40 K2:K13 M2:M13 K26:K40 M26:M40">
    <cfRule type="cellIs" dxfId="3" priority="4" operator="greaterThan">
      <formula>0</formula>
    </cfRule>
  </conditionalFormatting>
  <conditionalFormatting sqref="I2:I40 K2:K13 M2:M13 K26:K40 M26:M40">
    <cfRule type="cellIs" dxfId="0" priority="5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55.29"/>
    <col customWidth="1" min="4" max="4" width="59.0"/>
    <col customWidth="1" min="5" max="5" width="17.71"/>
    <col customWidth="1" min="6" max="6" width="14.0"/>
    <col customWidth="1" min="15" max="15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" t="s">
        <v>6</v>
      </c>
      <c r="G1" s="5" t="s">
        <v>5</v>
      </c>
      <c r="H1" s="2" t="s">
        <v>7</v>
      </c>
      <c r="I1" s="5" t="s">
        <v>8</v>
      </c>
      <c r="J1" s="5"/>
      <c r="K1" s="5" t="s">
        <v>9</v>
      </c>
      <c r="L1" s="3"/>
      <c r="M1" s="5" t="s">
        <v>10</v>
      </c>
      <c r="N1" s="1"/>
      <c r="O1" s="12" t="s">
        <v>14</v>
      </c>
    </row>
    <row r="2">
      <c r="A2" s="7" t="s">
        <v>12</v>
      </c>
      <c r="B2" s="8" t="s">
        <v>15</v>
      </c>
      <c r="C2" s="14" t="s">
        <v>16</v>
      </c>
      <c r="D2" s="10" t="s">
        <v>17</v>
      </c>
      <c r="E2" s="13" t="s">
        <v>18</v>
      </c>
      <c r="F2" s="16">
        <v>10000.0</v>
      </c>
      <c r="G2" s="15">
        <v>0.86</v>
      </c>
      <c r="H2" s="15">
        <f t="shared" ref="H2:H41" si="1">G2-G42</f>
        <v>-0.006</v>
      </c>
      <c r="I2" s="15">
        <v>0.14</v>
      </c>
      <c r="J2" s="15">
        <f t="shared" ref="J2:J41" si="2">I2-I42</f>
        <v>0.006</v>
      </c>
      <c r="K2" s="15">
        <v>0.924643584521385</v>
      </c>
      <c r="L2" s="15">
        <f t="shared" ref="L2:L41" si="3">K2-K42</f>
        <v>-0.01980085992</v>
      </c>
      <c r="M2" s="15">
        <v>0.81508078994614</v>
      </c>
      <c r="N2" s="15">
        <f t="shared" ref="N2:N41" si="4">M2-M42</f>
        <v>0.0006208596326</v>
      </c>
      <c r="O2" s="19"/>
      <c r="U2" s="20"/>
      <c r="V2" s="20"/>
    </row>
    <row r="3">
      <c r="B3" s="8" t="s">
        <v>22</v>
      </c>
      <c r="C3" s="19"/>
      <c r="D3" s="10" t="s">
        <v>17</v>
      </c>
      <c r="E3" s="10">
        <v>0.0</v>
      </c>
      <c r="F3" s="22">
        <v>1952.0</v>
      </c>
      <c r="G3" s="15">
        <v>0.89002557544757</v>
      </c>
      <c r="H3" s="15">
        <f t="shared" si="1"/>
        <v>0.004015212753</v>
      </c>
      <c r="I3" s="15">
        <v>0.109974424552429</v>
      </c>
      <c r="J3" s="15">
        <f t="shared" si="2"/>
        <v>-0.004015212753</v>
      </c>
      <c r="K3" s="15">
        <v>0.900523560209424</v>
      </c>
      <c r="L3" s="15">
        <f t="shared" si="3"/>
        <v>-0.03631854505</v>
      </c>
      <c r="M3" s="15">
        <v>0.877551020408163</v>
      </c>
      <c r="N3" s="15">
        <f t="shared" si="4"/>
        <v>0.02993197279</v>
      </c>
      <c r="O3" s="19"/>
      <c r="Q3" s="24"/>
      <c r="V3" s="23"/>
      <c r="W3" s="23"/>
    </row>
    <row r="4">
      <c r="B4" s="8" t="s">
        <v>25</v>
      </c>
      <c r="C4" s="19"/>
      <c r="D4" s="10" t="s">
        <v>17</v>
      </c>
      <c r="E4" s="10">
        <v>1.0</v>
      </c>
      <c r="F4" s="16">
        <v>1210.0</v>
      </c>
      <c r="G4" s="15">
        <v>0.855371900826446</v>
      </c>
      <c r="H4" s="15">
        <f t="shared" si="1"/>
        <v>-0.03824512045</v>
      </c>
      <c r="I4" s="15">
        <v>0.144628099173553</v>
      </c>
      <c r="J4" s="15">
        <f t="shared" si="2"/>
        <v>0.03824512045</v>
      </c>
      <c r="K4" s="15">
        <v>0.920863309352518</v>
      </c>
      <c r="L4" s="15">
        <f t="shared" si="3"/>
        <v>-0.07913669065</v>
      </c>
      <c r="M4" s="15">
        <v>0.842105263157894</v>
      </c>
      <c r="N4" s="15">
        <f t="shared" si="4"/>
        <v>0.01451905626</v>
      </c>
      <c r="O4" s="19"/>
      <c r="Q4" s="24"/>
      <c r="U4" s="27" t="s">
        <v>20</v>
      </c>
      <c r="V4" s="29" t="s">
        <v>26</v>
      </c>
    </row>
    <row r="5">
      <c r="B5" s="8"/>
      <c r="C5" s="19"/>
      <c r="D5" s="10" t="s">
        <v>17</v>
      </c>
      <c r="E5" s="10">
        <v>2.0</v>
      </c>
      <c r="F5" s="22">
        <v>1078.0</v>
      </c>
      <c r="G5" s="15">
        <v>0.898148148148148</v>
      </c>
      <c r="H5" s="15">
        <f t="shared" si="1"/>
        <v>0.004531126872</v>
      </c>
      <c r="I5" s="15">
        <v>0.101851851851851</v>
      </c>
      <c r="J5" s="15">
        <f t="shared" si="2"/>
        <v>-0.004531126872</v>
      </c>
      <c r="K5" s="15">
        <v>0.931818181818181</v>
      </c>
      <c r="L5" s="15">
        <f t="shared" si="3"/>
        <v>-0.06818181818</v>
      </c>
      <c r="M5" s="15">
        <v>0.836734693877551</v>
      </c>
      <c r="N5" s="15">
        <f t="shared" si="4"/>
        <v>0.009148486981</v>
      </c>
      <c r="O5" s="19"/>
      <c r="U5" s="31">
        <v>0.0</v>
      </c>
      <c r="V5" s="29">
        <v>1952.0</v>
      </c>
    </row>
    <row r="6">
      <c r="B6" s="8"/>
      <c r="C6" s="19"/>
      <c r="D6" s="10" t="s">
        <v>17</v>
      </c>
      <c r="E6" s="10">
        <v>3.0</v>
      </c>
      <c r="F6" s="16">
        <v>421.0</v>
      </c>
      <c r="G6" s="15">
        <v>0.811764705882352</v>
      </c>
      <c r="H6" s="15">
        <f t="shared" si="1"/>
        <v>-0.009913615796</v>
      </c>
      <c r="I6" s="15">
        <v>0.188235294117647</v>
      </c>
      <c r="J6" s="15">
        <f t="shared" si="2"/>
        <v>0.009913615796</v>
      </c>
      <c r="K6" s="15">
        <v>0.853658536585365</v>
      </c>
      <c r="L6" s="15">
        <f t="shared" si="3"/>
        <v>-0.03006239365</v>
      </c>
      <c r="M6" s="15">
        <v>0.777777777777777</v>
      </c>
      <c r="N6" s="15">
        <f t="shared" si="4"/>
        <v>-0.05282331512</v>
      </c>
      <c r="O6" s="19"/>
      <c r="U6" s="25">
        <v>1.0</v>
      </c>
      <c r="V6" s="32">
        <v>1210.0</v>
      </c>
    </row>
    <row r="7">
      <c r="B7" s="8"/>
      <c r="C7" s="19"/>
      <c r="D7" s="10" t="s">
        <v>17</v>
      </c>
      <c r="E7" s="10">
        <v>4.0</v>
      </c>
      <c r="F7" s="22">
        <v>2425.0</v>
      </c>
      <c r="G7" s="15">
        <v>0.828865979381443</v>
      </c>
      <c r="H7" s="15">
        <f t="shared" si="1"/>
        <v>-0.01148489781</v>
      </c>
      <c r="I7" s="15">
        <v>0.171134020618556</v>
      </c>
      <c r="J7" s="15">
        <f t="shared" si="2"/>
        <v>0.01148489781</v>
      </c>
      <c r="K7" s="15">
        <v>0.903703703703703</v>
      </c>
      <c r="L7" s="15">
        <f t="shared" si="3"/>
        <v>-0.00183375558</v>
      </c>
      <c r="M7" s="15">
        <v>0.81063122923588</v>
      </c>
      <c r="N7" s="15">
        <f t="shared" si="4"/>
        <v>-0.007015829588</v>
      </c>
      <c r="O7" s="19"/>
      <c r="U7" s="31">
        <v>2.0</v>
      </c>
      <c r="V7" s="29">
        <v>1078.0</v>
      </c>
    </row>
    <row r="8">
      <c r="B8" s="8"/>
      <c r="C8" s="19"/>
      <c r="D8" s="10" t="s">
        <v>17</v>
      </c>
      <c r="E8" s="10">
        <v>5.0</v>
      </c>
      <c r="F8" s="16">
        <v>988.0</v>
      </c>
      <c r="G8" s="15">
        <v>0.848484848484848</v>
      </c>
      <c r="H8" s="15">
        <f t="shared" si="1"/>
        <v>-0.01198026779</v>
      </c>
      <c r="I8" s="15">
        <v>0.151515151515151</v>
      </c>
      <c r="J8" s="15">
        <f t="shared" si="2"/>
        <v>0.01198026779</v>
      </c>
      <c r="K8" s="15">
        <v>0.897727272727272</v>
      </c>
      <c r="L8" s="15">
        <f t="shared" si="3"/>
        <v>-0.0002319109462</v>
      </c>
      <c r="M8" s="15">
        <v>0.79</v>
      </c>
      <c r="N8" s="15">
        <f t="shared" si="4"/>
        <v>-0.002792792793</v>
      </c>
      <c r="O8" s="19"/>
      <c r="U8" s="25">
        <v>3.0</v>
      </c>
      <c r="V8" s="32">
        <v>421.0</v>
      </c>
    </row>
    <row r="9">
      <c r="B9" s="8"/>
      <c r="C9" s="19"/>
      <c r="D9" s="10" t="s">
        <v>17</v>
      </c>
      <c r="E9" s="10">
        <v>6.0</v>
      </c>
      <c r="F9" s="22">
        <v>1660.0</v>
      </c>
      <c r="G9" s="15">
        <v>0.801204819277108</v>
      </c>
      <c r="H9" s="15">
        <f t="shared" si="1"/>
        <v>-0.008921763001</v>
      </c>
      <c r="I9" s="15">
        <v>0.198795180722891</v>
      </c>
      <c r="J9" s="15">
        <f t="shared" si="2"/>
        <v>0.008921763001</v>
      </c>
      <c r="K9" s="15">
        <v>0.91005291005291</v>
      </c>
      <c r="L9" s="15">
        <f t="shared" si="3"/>
        <v>-0.08014316838</v>
      </c>
      <c r="M9" s="15">
        <v>0.778280542986425</v>
      </c>
      <c r="N9" s="15">
        <f t="shared" si="4"/>
        <v>0.001357466063</v>
      </c>
      <c r="O9" s="40"/>
      <c r="U9" s="31">
        <v>4.0</v>
      </c>
      <c r="V9" s="29">
        <v>2425.0</v>
      </c>
    </row>
    <row r="10">
      <c r="B10" s="8"/>
      <c r="C10" s="19"/>
      <c r="D10" s="10" t="s">
        <v>17</v>
      </c>
      <c r="E10" s="10">
        <v>7.0</v>
      </c>
      <c r="F10" s="16">
        <v>266.0</v>
      </c>
      <c r="G10" s="15">
        <v>0.814814814814814</v>
      </c>
      <c r="H10" s="15">
        <f t="shared" si="1"/>
        <v>-0.02777777778</v>
      </c>
      <c r="I10" s="15">
        <v>0.185185185185185</v>
      </c>
      <c r="J10" s="15">
        <f t="shared" si="2"/>
        <v>0.02777777778</v>
      </c>
      <c r="K10" s="15">
        <v>0.906976744186046</v>
      </c>
      <c r="L10" s="15">
        <f t="shared" si="3"/>
        <v>-0.02635658915</v>
      </c>
      <c r="M10" s="15">
        <v>0.866666666666666</v>
      </c>
      <c r="N10" s="15">
        <f t="shared" si="4"/>
        <v>0.1166666667</v>
      </c>
      <c r="O10" s="19"/>
      <c r="U10" s="25">
        <v>5.0</v>
      </c>
      <c r="V10" s="32">
        <v>988.0</v>
      </c>
    </row>
    <row r="11">
      <c r="B11" s="34"/>
      <c r="C11" s="26"/>
      <c r="D11" s="10" t="s">
        <v>17</v>
      </c>
      <c r="E11" s="36" t="s">
        <v>29</v>
      </c>
      <c r="F11" s="37">
        <v>10000.0</v>
      </c>
      <c r="G11" s="30">
        <v>0.8645</v>
      </c>
      <c r="H11" s="15">
        <f t="shared" si="1"/>
        <v>0.8645</v>
      </c>
      <c r="I11" s="30">
        <v>0.135499999999999</v>
      </c>
      <c r="J11" s="15">
        <f t="shared" si="2"/>
        <v>0.1355</v>
      </c>
      <c r="K11" s="30">
        <v>0.928716904276985</v>
      </c>
      <c r="L11" s="15">
        <f t="shared" si="3"/>
        <v>0.9287169043</v>
      </c>
      <c r="M11" s="30">
        <v>0.819407008086253</v>
      </c>
      <c r="N11" s="15">
        <f t="shared" si="4"/>
        <v>0.8194070081</v>
      </c>
      <c r="O11" s="35"/>
      <c r="U11" s="31">
        <v>6.0</v>
      </c>
      <c r="V11" s="29">
        <v>1660.0</v>
      </c>
    </row>
    <row r="12">
      <c r="B12" s="8"/>
      <c r="C12" s="9" t="s">
        <v>27</v>
      </c>
      <c r="D12" s="10" t="s">
        <v>31</v>
      </c>
      <c r="E12" s="13" t="s">
        <v>19</v>
      </c>
      <c r="F12" s="22">
        <v>10000.0</v>
      </c>
      <c r="G12" s="15">
        <v>0.9335</v>
      </c>
      <c r="H12" s="15">
        <f t="shared" si="1"/>
        <v>0.0095</v>
      </c>
      <c r="I12" s="15">
        <v>0.0665</v>
      </c>
      <c r="J12" s="15">
        <f t="shared" si="2"/>
        <v>-0.0095</v>
      </c>
      <c r="K12" s="15">
        <v>0.958248472505091</v>
      </c>
      <c r="L12" s="15">
        <f t="shared" si="3"/>
        <v>0.0006727149293</v>
      </c>
      <c r="M12" s="15">
        <v>0.910939012584704</v>
      </c>
      <c r="N12" s="15">
        <f t="shared" si="4"/>
        <v>0.01490876684</v>
      </c>
      <c r="O12" s="19"/>
      <c r="U12" s="25">
        <v>7.0</v>
      </c>
      <c r="V12" s="32">
        <v>266.0</v>
      </c>
    </row>
    <row r="13">
      <c r="B13" s="8"/>
      <c r="C13" s="19"/>
      <c r="D13" s="10" t="s">
        <v>31</v>
      </c>
      <c r="E13" s="10">
        <v>0.0</v>
      </c>
      <c r="F13" s="22">
        <v>1952.0</v>
      </c>
      <c r="G13" s="15">
        <v>0.936061381074168</v>
      </c>
      <c r="H13" s="15">
        <f t="shared" si="1"/>
        <v>-0.006943800273</v>
      </c>
      <c r="I13" s="15">
        <v>0.0639386189258311</v>
      </c>
      <c r="J13" s="15">
        <f t="shared" si="2"/>
        <v>0.006943800273</v>
      </c>
      <c r="K13" s="15">
        <v>0.973821989528795</v>
      </c>
      <c r="L13" s="15">
        <f t="shared" si="3"/>
        <v>-0.005125378892</v>
      </c>
      <c r="M13" s="15">
        <v>0.902912621359223</v>
      </c>
      <c r="N13" s="15">
        <f t="shared" si="4"/>
        <v>-0.008852084523</v>
      </c>
      <c r="O13" s="19"/>
      <c r="V13" s="24">
        <f>SUM(V5:V12)</f>
        <v>10000</v>
      </c>
    </row>
    <row r="14">
      <c r="B14" s="8"/>
      <c r="C14" s="19"/>
      <c r="D14" s="10" t="s">
        <v>31</v>
      </c>
      <c r="E14" s="10">
        <v>1.0</v>
      </c>
      <c r="F14" s="16">
        <v>1210.0</v>
      </c>
      <c r="G14" s="15">
        <v>0.921487603305785</v>
      </c>
      <c r="H14" s="15">
        <f t="shared" si="1"/>
        <v>0.006233366018</v>
      </c>
      <c r="I14" s="15">
        <v>0.0785123966942148</v>
      </c>
      <c r="J14" s="15">
        <f t="shared" si="2"/>
        <v>-0.006233366018</v>
      </c>
      <c r="K14" s="15">
        <v>0.949640287769784</v>
      </c>
      <c r="L14" s="15">
        <f t="shared" si="3"/>
        <v>-0.01910971223</v>
      </c>
      <c r="M14" s="15">
        <v>0.916666666666666</v>
      </c>
      <c r="N14" s="15">
        <f t="shared" si="4"/>
        <v>0.03095238095</v>
      </c>
      <c r="O14" s="19"/>
    </row>
    <row r="15">
      <c r="B15" s="8"/>
      <c r="C15" s="19"/>
      <c r="D15" s="10" t="s">
        <v>31</v>
      </c>
      <c r="E15" s="10">
        <v>2.0</v>
      </c>
      <c r="F15" s="22">
        <v>1078.0</v>
      </c>
      <c r="G15" s="15">
        <v>0.939814814814814</v>
      </c>
      <c r="H15" s="15">
        <f t="shared" si="1"/>
        <v>0.02492119779</v>
      </c>
      <c r="I15" s="15">
        <v>0.0601851851851852</v>
      </c>
      <c r="J15" s="15">
        <f t="shared" si="2"/>
        <v>-0.02492119779</v>
      </c>
      <c r="K15" s="15">
        <v>0.931818181818181</v>
      </c>
      <c r="L15" s="15">
        <f t="shared" si="3"/>
        <v>-0.02651515152</v>
      </c>
      <c r="M15" s="15">
        <v>0.921348314606741</v>
      </c>
      <c r="N15" s="15">
        <f t="shared" si="4"/>
        <v>0.03673292999</v>
      </c>
      <c r="O15" s="19"/>
    </row>
    <row r="16">
      <c r="B16" s="8"/>
      <c r="C16" s="19"/>
      <c r="D16" s="10" t="s">
        <v>31</v>
      </c>
      <c r="E16" s="10">
        <v>3.0</v>
      </c>
      <c r="F16" s="16">
        <v>421.0</v>
      </c>
      <c r="G16" s="15">
        <v>0.88235294117647</v>
      </c>
      <c r="H16" s="15">
        <f t="shared" si="1"/>
        <v>0.008227067051</v>
      </c>
      <c r="I16" s="15">
        <v>0.117647058823529</v>
      </c>
      <c r="J16" s="15">
        <f t="shared" si="2"/>
        <v>-0.008227067051</v>
      </c>
      <c r="K16" s="15">
        <v>0.951219512195121</v>
      </c>
      <c r="L16" s="15">
        <f t="shared" si="3"/>
        <v>0.06749858196</v>
      </c>
      <c r="M16" s="15">
        <v>0.829787234042553</v>
      </c>
      <c r="N16" s="15">
        <f t="shared" si="4"/>
        <v>-0.07497467072</v>
      </c>
      <c r="O16" s="19"/>
    </row>
    <row r="17">
      <c r="B17" s="8"/>
      <c r="C17" s="19"/>
      <c r="D17" s="10" t="s">
        <v>31</v>
      </c>
      <c r="E17" s="10">
        <v>4.0</v>
      </c>
      <c r="F17" s="22">
        <v>2425.0</v>
      </c>
      <c r="G17" s="15">
        <v>0.901030927835051</v>
      </c>
      <c r="H17" s="15">
        <f t="shared" si="1"/>
        <v>-0.01124977392</v>
      </c>
      <c r="I17" s="15">
        <v>0.0989690721649484</v>
      </c>
      <c r="J17" s="15">
        <f t="shared" si="2"/>
        <v>0.01124977392</v>
      </c>
      <c r="K17" s="15">
        <v>0.948148148148148</v>
      </c>
      <c r="L17" s="15">
        <f t="shared" si="3"/>
        <v>0.01655205694</v>
      </c>
      <c r="M17" s="15">
        <v>0.882758620689655</v>
      </c>
      <c r="N17" s="15">
        <f t="shared" si="4"/>
        <v>-0.02517788725</v>
      </c>
      <c r="O17" s="19"/>
      <c r="P17" s="27" t="s">
        <v>36</v>
      </c>
      <c r="Q17" s="27" t="s">
        <v>37</v>
      </c>
      <c r="R17" s="48" t="s">
        <v>38</v>
      </c>
    </row>
    <row r="18">
      <c r="B18" s="8"/>
      <c r="C18" s="19"/>
      <c r="D18" s="10" t="s">
        <v>31</v>
      </c>
      <c r="E18" s="10">
        <v>5.0</v>
      </c>
      <c r="F18" s="16">
        <v>988.0</v>
      </c>
      <c r="G18" s="15">
        <v>0.934343434343434</v>
      </c>
      <c r="H18" s="15">
        <f t="shared" si="1"/>
        <v>0.01045337092</v>
      </c>
      <c r="I18" s="15">
        <v>0.0656565656565656</v>
      </c>
      <c r="J18" s="15">
        <f t="shared" si="2"/>
        <v>-0.01045337092</v>
      </c>
      <c r="K18" s="15">
        <v>0.909090909090909</v>
      </c>
      <c r="L18" s="15">
        <f t="shared" si="3"/>
        <v>-0.03988868275</v>
      </c>
      <c r="M18" s="15">
        <v>0.941176470588235</v>
      </c>
      <c r="N18" s="15">
        <f t="shared" si="4"/>
        <v>0.06381798002</v>
      </c>
      <c r="O18" s="19"/>
      <c r="P18" s="27" t="s">
        <v>16</v>
      </c>
      <c r="Q18" s="42">
        <v>0.14</v>
      </c>
      <c r="R18" s="51">
        <f>(sum(I3*F3,I4*F4,I5*F5,I6*F6,I7*F7,I8*F8,I9*F9,I10*F10)/F2)</f>
        <v>0.1522669661</v>
      </c>
      <c r="S18" s="54"/>
    </row>
    <row r="19">
      <c r="B19" s="8"/>
      <c r="C19" s="19"/>
      <c r="D19" s="10" t="s">
        <v>31</v>
      </c>
      <c r="E19" s="10">
        <v>6.0</v>
      </c>
      <c r="F19" s="22">
        <v>1660.0</v>
      </c>
      <c r="G19" s="15">
        <v>0.882530120481927</v>
      </c>
      <c r="H19" s="15">
        <f t="shared" si="1"/>
        <v>-0.003545828885</v>
      </c>
      <c r="I19" s="15">
        <v>0.117469879518072</v>
      </c>
      <c r="J19" s="15">
        <f t="shared" si="2"/>
        <v>0.003545828885</v>
      </c>
      <c r="K19" s="15">
        <v>0.941798941798941</v>
      </c>
      <c r="L19" s="15">
        <f t="shared" si="3"/>
        <v>-0.04839713663</v>
      </c>
      <c r="M19" s="15">
        <v>0.864077669902912</v>
      </c>
      <c r="N19" s="15">
        <f t="shared" si="4"/>
        <v>0.008145466513</v>
      </c>
      <c r="O19" s="19"/>
      <c r="P19" s="27" t="s">
        <v>27</v>
      </c>
      <c r="Q19" s="42">
        <v>0.0665</v>
      </c>
      <c r="R19" s="51">
        <f>(sum(I13*F13,I14*F14,I15*F15,I16*F16,I17*F17,I18*F18,I19*F19,I20*F20)/F12)</f>
        <v>0.0858715542</v>
      </c>
      <c r="S19" s="54"/>
    </row>
    <row r="20">
      <c r="B20" s="8"/>
      <c r="C20" s="19"/>
      <c r="D20" s="10" t="s">
        <v>31</v>
      </c>
      <c r="E20" s="10">
        <v>7.0</v>
      </c>
      <c r="F20" s="16">
        <v>266.0</v>
      </c>
      <c r="G20" s="15">
        <v>0.907407407407407</v>
      </c>
      <c r="H20" s="15">
        <f t="shared" si="1"/>
        <v>0.00462962963</v>
      </c>
      <c r="I20" s="15">
        <v>0.0925925925925925</v>
      </c>
      <c r="J20" s="15">
        <f t="shared" si="2"/>
        <v>-0.00462962963</v>
      </c>
      <c r="K20" s="15">
        <v>0.906976744186046</v>
      </c>
      <c r="L20" s="15">
        <f t="shared" si="3"/>
        <v>-0.01524547804</v>
      </c>
      <c r="M20" s="15">
        <v>0.975</v>
      </c>
      <c r="N20" s="15">
        <f t="shared" si="4"/>
        <v>0.1193298969</v>
      </c>
      <c r="O20" s="19"/>
      <c r="P20" s="27" t="s">
        <v>39</v>
      </c>
      <c r="Q20" s="42">
        <v>0.1235</v>
      </c>
      <c r="R20" s="51">
        <f>sum(I23*F23,I24*F24,I25*F25,I26*F26,I27*F27,I28*F28,I29*F29,I30*F30)/F22</f>
        <v>0.1732380757</v>
      </c>
    </row>
    <row r="21">
      <c r="B21" s="34"/>
      <c r="C21" s="26"/>
      <c r="D21" s="10" t="s">
        <v>31</v>
      </c>
      <c r="E21" s="36" t="s">
        <v>29</v>
      </c>
      <c r="F21" s="37">
        <v>10000.0</v>
      </c>
      <c r="G21" s="30">
        <v>0.931</v>
      </c>
      <c r="H21" s="15">
        <f t="shared" si="1"/>
        <v>0.0125</v>
      </c>
      <c r="I21" s="30">
        <v>0.0689999999999999</v>
      </c>
      <c r="J21" s="15">
        <f t="shared" si="2"/>
        <v>-0.0125</v>
      </c>
      <c r="K21" s="30">
        <v>0.956211812627291</v>
      </c>
      <c r="L21" s="15">
        <f t="shared" si="3"/>
        <v>-0.0003538439384</v>
      </c>
      <c r="M21" s="30">
        <v>0.908123791102514</v>
      </c>
      <c r="N21" s="15">
        <f t="shared" si="4"/>
        <v>0.02058864584</v>
      </c>
      <c r="O21" s="26"/>
    </row>
    <row r="22">
      <c r="B22" s="8"/>
      <c r="C22" s="9" t="s">
        <v>32</v>
      </c>
      <c r="D22" s="10" t="s">
        <v>34</v>
      </c>
      <c r="E22" s="13" t="s">
        <v>19</v>
      </c>
      <c r="F22" s="22">
        <v>10000.0</v>
      </c>
      <c r="G22" s="15">
        <v>0.8765</v>
      </c>
      <c r="H22" s="15">
        <f t="shared" si="1"/>
        <v>-0.001</v>
      </c>
      <c r="I22" s="15">
        <v>0.1235</v>
      </c>
      <c r="J22" s="15">
        <f t="shared" si="2"/>
        <v>0.001</v>
      </c>
      <c r="K22" s="15">
        <v>0.925661914460285</v>
      </c>
      <c r="L22" s="15">
        <f t="shared" si="3"/>
        <v>0.01152050032</v>
      </c>
      <c r="M22" s="15">
        <v>0.839335180055401</v>
      </c>
      <c r="N22" s="15">
        <f t="shared" si="4"/>
        <v>-0.01043007816</v>
      </c>
      <c r="O22" s="19"/>
    </row>
    <row r="23">
      <c r="B23" s="8"/>
      <c r="C23" s="19"/>
      <c r="D23" s="10" t="s">
        <v>34</v>
      </c>
      <c r="E23" s="10">
        <v>0.0</v>
      </c>
      <c r="F23" s="22">
        <v>1952.0</v>
      </c>
      <c r="G23" s="15">
        <v>0.849104859335038</v>
      </c>
      <c r="H23" s="15">
        <f t="shared" si="1"/>
        <v>-0.04726819766</v>
      </c>
      <c r="I23" s="15">
        <v>0.150895140664961</v>
      </c>
      <c r="J23" s="15">
        <f t="shared" si="2"/>
        <v>0.04726819766</v>
      </c>
      <c r="K23" s="15">
        <v>0.900523560209424</v>
      </c>
      <c r="L23" s="15">
        <f t="shared" si="3"/>
        <v>-0.03631854505</v>
      </c>
      <c r="M23" s="15">
        <v>0.811320754716981</v>
      </c>
      <c r="N23" s="15">
        <f t="shared" si="4"/>
        <v>-0.05275691519</v>
      </c>
      <c r="O23" s="19"/>
    </row>
    <row r="24">
      <c r="B24" s="8"/>
      <c r="C24" s="19"/>
      <c r="D24" s="10" t="s">
        <v>34</v>
      </c>
      <c r="E24" s="10">
        <v>1.0</v>
      </c>
      <c r="F24" s="16">
        <v>1210.0</v>
      </c>
      <c r="G24" s="15">
        <v>0.826446280991735</v>
      </c>
      <c r="H24" s="15">
        <f t="shared" si="1"/>
        <v>-0.05490965121</v>
      </c>
      <c r="I24" s="15">
        <v>0.173553719008264</v>
      </c>
      <c r="J24" s="15">
        <f t="shared" si="2"/>
        <v>0.05490965121</v>
      </c>
      <c r="K24" s="15">
        <v>0.870503597122302</v>
      </c>
      <c r="L24" s="15">
        <f t="shared" si="3"/>
        <v>-0.09824640288</v>
      </c>
      <c r="M24" s="15">
        <v>0.834482758620689</v>
      </c>
      <c r="N24" s="15">
        <f t="shared" si="4"/>
        <v>-0.003355079217</v>
      </c>
      <c r="O24" s="19"/>
    </row>
    <row r="25">
      <c r="B25" s="8"/>
      <c r="C25" s="19"/>
      <c r="D25" s="10" t="s">
        <v>34</v>
      </c>
      <c r="E25" s="10">
        <v>2.0</v>
      </c>
      <c r="F25" s="22">
        <v>1078.0</v>
      </c>
      <c r="G25" s="15">
        <v>0.847222222222222</v>
      </c>
      <c r="H25" s="15">
        <f t="shared" si="1"/>
        <v>-0.0676713948</v>
      </c>
      <c r="I25" s="15">
        <v>0.152777777777777</v>
      </c>
      <c r="J25" s="15">
        <f t="shared" si="2"/>
        <v>0.0676713948</v>
      </c>
      <c r="K25" s="15">
        <v>0.795454545454545</v>
      </c>
      <c r="L25" s="15">
        <f t="shared" si="3"/>
        <v>-0.1212121212</v>
      </c>
      <c r="M25" s="15">
        <v>0.823529411764705</v>
      </c>
      <c r="N25" s="15">
        <f t="shared" si="4"/>
        <v>-0.0931372549</v>
      </c>
      <c r="O25" s="19"/>
    </row>
    <row r="26">
      <c r="B26" s="8"/>
      <c r="C26" s="19"/>
      <c r="D26" s="10" t="s">
        <v>34</v>
      </c>
      <c r="E26" s="10">
        <v>3.0</v>
      </c>
      <c r="F26" s="16">
        <v>421.0</v>
      </c>
      <c r="G26" s="15">
        <v>0.858823529411764</v>
      </c>
      <c r="H26" s="15">
        <f t="shared" si="1"/>
        <v>0.03015220074</v>
      </c>
      <c r="I26" s="15">
        <v>0.141176470588235</v>
      </c>
      <c r="J26" s="15">
        <f t="shared" si="2"/>
        <v>-0.03015220074</v>
      </c>
      <c r="K26" s="15">
        <v>0.902439024390243</v>
      </c>
      <c r="L26" s="15">
        <f t="shared" si="3"/>
        <v>0.05941576858</v>
      </c>
      <c r="M26" s="15">
        <v>0.822222222222222</v>
      </c>
      <c r="N26" s="15">
        <f t="shared" si="4"/>
        <v>-0.04604125083</v>
      </c>
      <c r="O26" s="19"/>
    </row>
    <row r="27">
      <c r="B27" s="8"/>
      <c r="C27" s="19"/>
      <c r="D27" s="10" t="s">
        <v>34</v>
      </c>
      <c r="E27" s="10">
        <v>4.0</v>
      </c>
      <c r="F27" s="22">
        <v>2425.0</v>
      </c>
      <c r="G27" s="15">
        <v>0.822680412371134</v>
      </c>
      <c r="H27" s="15">
        <f t="shared" si="1"/>
        <v>-0.04047748237</v>
      </c>
      <c r="I27" s="15">
        <v>0.177319587628866</v>
      </c>
      <c r="J27" s="15">
        <f t="shared" si="2"/>
        <v>0.04047748237</v>
      </c>
      <c r="K27" s="15">
        <v>0.962962962962962</v>
      </c>
      <c r="L27" s="15">
        <f t="shared" si="3"/>
        <v>0.05742550368</v>
      </c>
      <c r="M27" s="15">
        <v>0.773809523809523</v>
      </c>
      <c r="N27" s="15">
        <f t="shared" si="4"/>
        <v>-0.07634338139</v>
      </c>
      <c r="O27" s="19"/>
    </row>
    <row r="28">
      <c r="B28" s="8"/>
      <c r="C28" s="19"/>
      <c r="D28" s="10" t="s">
        <v>34</v>
      </c>
      <c r="E28" s="10">
        <v>5.0</v>
      </c>
      <c r="F28" s="16">
        <v>988.0</v>
      </c>
      <c r="G28" s="15">
        <v>0.833333333333333</v>
      </c>
      <c r="H28" s="15">
        <f t="shared" si="1"/>
        <v>-0.04193093728</v>
      </c>
      <c r="I28" s="15">
        <v>0.166666666666666</v>
      </c>
      <c r="J28" s="15">
        <f t="shared" si="2"/>
        <v>0.04193093728</v>
      </c>
      <c r="K28" s="15">
        <v>0.852272727272727</v>
      </c>
      <c r="L28" s="15">
        <f t="shared" si="3"/>
        <v>-0.1069109462</v>
      </c>
      <c r="M28" s="15">
        <v>0.789473684210526</v>
      </c>
      <c r="N28" s="15">
        <f t="shared" si="4"/>
        <v>0.002862805549</v>
      </c>
      <c r="O28" s="19"/>
    </row>
    <row r="29">
      <c r="B29" s="8"/>
      <c r="C29" s="19"/>
      <c r="D29" s="10" t="s">
        <v>34</v>
      </c>
      <c r="E29" s="10">
        <v>6.0</v>
      </c>
      <c r="F29" s="22">
        <v>1660.0</v>
      </c>
      <c r="G29" s="15">
        <v>0.792168674698795</v>
      </c>
      <c r="H29" s="15">
        <f t="shared" si="1"/>
        <v>-0.01162879366</v>
      </c>
      <c r="I29" s="15">
        <v>0.207831325301204</v>
      </c>
      <c r="J29" s="15">
        <f t="shared" si="2"/>
        <v>0.01162879366</v>
      </c>
      <c r="K29" s="15">
        <v>0.925925925925925</v>
      </c>
      <c r="L29" s="15">
        <f t="shared" si="3"/>
        <v>0.01416122004</v>
      </c>
      <c r="M29" s="15">
        <v>0.760869565217391</v>
      </c>
      <c r="N29" s="15">
        <f t="shared" si="4"/>
        <v>-0.04782608696</v>
      </c>
      <c r="O29" s="19"/>
    </row>
    <row r="30">
      <c r="B30" s="8"/>
      <c r="C30" s="19"/>
      <c r="D30" s="10" t="s">
        <v>34</v>
      </c>
      <c r="E30" s="10">
        <v>7.0</v>
      </c>
      <c r="F30" s="16">
        <v>266.0</v>
      </c>
      <c r="G30" s="15">
        <v>0.759259259259259</v>
      </c>
      <c r="H30" s="15">
        <f t="shared" si="1"/>
        <v>-0.09722222222</v>
      </c>
      <c r="I30" s="15">
        <v>0.24074074074074</v>
      </c>
      <c r="J30" s="15">
        <f t="shared" si="2"/>
        <v>0.09722222222</v>
      </c>
      <c r="K30" s="15">
        <v>0.930232558139534</v>
      </c>
      <c r="L30" s="15">
        <f t="shared" si="3"/>
        <v>0.0857881137</v>
      </c>
      <c r="M30" s="15">
        <v>0.8</v>
      </c>
      <c r="N30" s="15">
        <f t="shared" si="4"/>
        <v>-0.01720430108</v>
      </c>
      <c r="O30" s="19"/>
    </row>
    <row r="31">
      <c r="B31" s="34"/>
      <c r="C31" s="26"/>
      <c r="D31" s="10" t="s">
        <v>34</v>
      </c>
      <c r="E31" s="36" t="s">
        <v>29</v>
      </c>
      <c r="F31" s="37">
        <v>10000.0</v>
      </c>
      <c r="G31" s="30">
        <v>0.866</v>
      </c>
      <c r="H31" s="15">
        <f t="shared" si="1"/>
        <v>0.0095</v>
      </c>
      <c r="I31" s="30">
        <v>0.134</v>
      </c>
      <c r="J31" s="15">
        <f t="shared" si="2"/>
        <v>-0.0095</v>
      </c>
      <c r="K31" s="30">
        <v>0.887983706720977</v>
      </c>
      <c r="L31" s="15">
        <f t="shared" si="3"/>
        <v>0.09808471682</v>
      </c>
      <c r="M31" s="30">
        <v>0.846601941747572</v>
      </c>
      <c r="N31" s="15">
        <f t="shared" si="4"/>
        <v>-0.06164428357</v>
      </c>
      <c r="O31" s="26"/>
    </row>
    <row r="32">
      <c r="A32" s="7"/>
      <c r="B32" s="8"/>
      <c r="C32" s="9" t="s">
        <v>41</v>
      </c>
      <c r="D32" s="10"/>
      <c r="E32" s="13" t="s">
        <v>19</v>
      </c>
      <c r="F32" s="22">
        <v>10000.0</v>
      </c>
      <c r="G32" s="42">
        <v>0.888</v>
      </c>
      <c r="H32" s="15">
        <f t="shared" si="1"/>
        <v>-0.0045</v>
      </c>
      <c r="I32" s="42">
        <v>0.111999999999999</v>
      </c>
      <c r="J32" s="15">
        <f t="shared" si="2"/>
        <v>0.0045</v>
      </c>
      <c r="K32" s="42">
        <v>0.911111111111111</v>
      </c>
      <c r="L32" s="15">
        <f t="shared" si="3"/>
        <v>-0.00101010101</v>
      </c>
      <c r="M32" s="42">
        <v>0.86897880539499</v>
      </c>
      <c r="N32" s="15">
        <f t="shared" si="4"/>
        <v>-0.006869885197</v>
      </c>
      <c r="O32" s="19"/>
    </row>
    <row r="33">
      <c r="A33" s="7"/>
      <c r="B33" s="8"/>
      <c r="C33" s="19"/>
      <c r="D33" s="10"/>
      <c r="E33" s="10">
        <v>0.0</v>
      </c>
      <c r="F33" s="22">
        <v>1952.0</v>
      </c>
      <c r="G33" s="42">
        <v>0.8835</v>
      </c>
      <c r="H33" s="15">
        <f t="shared" si="1"/>
        <v>-0.01805440415</v>
      </c>
      <c r="I33" s="42">
        <v>0.1165</v>
      </c>
      <c r="J33" s="15">
        <f t="shared" si="2"/>
        <v>0.01805440415</v>
      </c>
      <c r="K33" s="42">
        <v>0.902020202020202</v>
      </c>
      <c r="L33" s="15">
        <f t="shared" si="3"/>
        <v>-0.03482190324</v>
      </c>
      <c r="M33" s="42">
        <v>0.867832847424684</v>
      </c>
      <c r="N33" s="15">
        <f t="shared" si="4"/>
        <v>-0.004716172183</v>
      </c>
      <c r="O33" s="19"/>
      <c r="U33" s="27" t="s">
        <v>20</v>
      </c>
      <c r="V33" s="29" t="s">
        <v>26</v>
      </c>
    </row>
    <row r="34">
      <c r="A34" s="7"/>
      <c r="B34" s="8"/>
      <c r="C34" s="19"/>
      <c r="D34" s="10"/>
      <c r="E34" s="10">
        <v>1.0</v>
      </c>
      <c r="F34" s="16">
        <v>1210.0</v>
      </c>
      <c r="G34" s="42">
        <v>0.891</v>
      </c>
      <c r="H34" s="15">
        <f t="shared" si="1"/>
        <v>-0.04120338983</v>
      </c>
      <c r="I34" s="42">
        <v>0.108999999999999</v>
      </c>
      <c r="J34" s="15">
        <f t="shared" si="2"/>
        <v>0.04120338983</v>
      </c>
      <c r="K34" s="42">
        <v>0.915151515151515</v>
      </c>
      <c r="L34" s="15">
        <f t="shared" si="3"/>
        <v>-0.02234848485</v>
      </c>
      <c r="M34" s="42">
        <v>0.871153846153846</v>
      </c>
      <c r="N34" s="15">
        <f t="shared" si="4"/>
        <v>-0.06634615385</v>
      </c>
      <c r="O34" s="19"/>
      <c r="U34" s="46">
        <v>0.0</v>
      </c>
      <c r="V34" s="46">
        <v>964.0</v>
      </c>
    </row>
    <row r="35">
      <c r="A35" s="7"/>
      <c r="B35" s="8"/>
      <c r="C35" s="19"/>
      <c r="D35" s="10"/>
      <c r="E35" s="10">
        <v>2.0</v>
      </c>
      <c r="F35" s="22">
        <v>1078.0</v>
      </c>
      <c r="G35" s="42">
        <v>0.8735</v>
      </c>
      <c r="H35" s="15">
        <f t="shared" si="1"/>
        <v>0.0649893617</v>
      </c>
      <c r="I35" s="42">
        <v>0.126499999999999</v>
      </c>
      <c r="J35" s="15">
        <f t="shared" si="2"/>
        <v>-0.0649893617</v>
      </c>
      <c r="K35" s="42">
        <v>0.885858585858585</v>
      </c>
      <c r="L35" s="15">
        <f t="shared" si="3"/>
        <v>0.2191919192</v>
      </c>
      <c r="M35" s="42">
        <v>0.862340216322517</v>
      </c>
      <c r="N35" s="15">
        <f t="shared" si="4"/>
        <v>-0.07883625427</v>
      </c>
      <c r="O35" s="19"/>
      <c r="U35" s="58">
        <v>1.0</v>
      </c>
      <c r="V35" s="58">
        <v>293.0</v>
      </c>
    </row>
    <row r="36">
      <c r="A36" s="7"/>
      <c r="B36" s="8"/>
      <c r="C36" s="19"/>
      <c r="D36" s="10"/>
      <c r="E36" s="10">
        <v>3.0</v>
      </c>
      <c r="F36" s="16">
        <v>421.0</v>
      </c>
      <c r="G36" s="42">
        <v>0.8775</v>
      </c>
      <c r="H36" s="15">
        <f t="shared" si="1"/>
        <v>0.03484265734</v>
      </c>
      <c r="I36" s="42">
        <v>0.1225</v>
      </c>
      <c r="J36" s="15">
        <f t="shared" si="2"/>
        <v>-0.03484265734</v>
      </c>
      <c r="K36" s="42">
        <v>0.891919191919191</v>
      </c>
      <c r="L36" s="15">
        <f t="shared" si="3"/>
        <v>0.04308198262</v>
      </c>
      <c r="M36" s="42">
        <v>0.864838393731635</v>
      </c>
      <c r="N36" s="15">
        <f t="shared" si="4"/>
        <v>-0.02001009112</v>
      </c>
      <c r="O36" s="19"/>
      <c r="U36" s="58">
        <v>2.0</v>
      </c>
      <c r="V36" s="58">
        <v>234.0</v>
      </c>
    </row>
    <row r="37">
      <c r="A37" s="7"/>
      <c r="B37" s="8"/>
      <c r="C37" s="19"/>
      <c r="D37" s="10"/>
      <c r="E37" s="10">
        <v>4.0</v>
      </c>
      <c r="F37" s="22">
        <v>2425.0</v>
      </c>
      <c r="G37" s="42">
        <v>0.8785</v>
      </c>
      <c r="H37" s="15">
        <f t="shared" si="1"/>
        <v>0.04165789474</v>
      </c>
      <c r="I37" s="42">
        <v>0.1215</v>
      </c>
      <c r="J37" s="15">
        <f t="shared" si="2"/>
        <v>-0.04165789474</v>
      </c>
      <c r="K37" s="42">
        <v>0.89090909090909</v>
      </c>
      <c r="L37" s="15">
        <f t="shared" si="3"/>
        <v>0.1026354753</v>
      </c>
      <c r="M37" s="42">
        <v>0.867256637168141</v>
      </c>
      <c r="N37" s="15">
        <f t="shared" si="4"/>
        <v>-0.02903965913</v>
      </c>
      <c r="O37" s="19"/>
      <c r="U37" s="58">
        <v>3.0</v>
      </c>
      <c r="V37" s="58">
        <v>1430.0</v>
      </c>
    </row>
    <row r="38">
      <c r="A38" s="7"/>
      <c r="B38" s="8"/>
      <c r="C38" s="19"/>
      <c r="D38" s="10"/>
      <c r="E38" s="10">
        <v>5.0</v>
      </c>
      <c r="F38" s="16">
        <v>988.0</v>
      </c>
      <c r="G38" s="42">
        <v>0.8715</v>
      </c>
      <c r="H38" s="15">
        <f t="shared" si="1"/>
        <v>-0.02067758985</v>
      </c>
      <c r="I38" s="42">
        <v>0.128499999999999</v>
      </c>
      <c r="J38" s="15">
        <f t="shared" si="2"/>
        <v>0.02067758985</v>
      </c>
      <c r="K38" s="42">
        <v>0.885858585858585</v>
      </c>
      <c r="L38" s="15">
        <f t="shared" si="3"/>
        <v>-0.006998556999</v>
      </c>
      <c r="M38" s="42">
        <v>0.85896180215475</v>
      </c>
      <c r="N38" s="15">
        <f t="shared" si="4"/>
        <v>0.005303265569</v>
      </c>
      <c r="O38" s="19"/>
      <c r="U38" s="58">
        <v>4.0</v>
      </c>
      <c r="V38" s="58">
        <v>2848.0</v>
      </c>
    </row>
    <row r="39">
      <c r="A39" s="7"/>
      <c r="B39" s="8"/>
      <c r="C39" s="19"/>
      <c r="D39" s="10"/>
      <c r="E39" s="10">
        <v>6.0</v>
      </c>
      <c r="F39" s="22">
        <v>1660.0</v>
      </c>
      <c r="G39" s="42">
        <v>0.8795</v>
      </c>
      <c r="H39" s="15">
        <f t="shared" si="1"/>
        <v>0.0377278481</v>
      </c>
      <c r="I39" s="42">
        <v>0.1205</v>
      </c>
      <c r="J39" s="15">
        <f t="shared" si="2"/>
        <v>-0.0377278481</v>
      </c>
      <c r="K39" s="42">
        <v>0.904040404040404</v>
      </c>
      <c r="L39" s="15">
        <f t="shared" si="3"/>
        <v>0.002079619727</v>
      </c>
      <c r="M39" s="42">
        <v>0.859750240153698</v>
      </c>
      <c r="N39" s="15">
        <f t="shared" si="4"/>
        <v>-0.00006284395845</v>
      </c>
      <c r="O39" s="19"/>
      <c r="U39" s="58">
        <v>5.0</v>
      </c>
      <c r="V39" s="58">
        <v>2361.0</v>
      </c>
    </row>
    <row r="40">
      <c r="A40" s="7"/>
      <c r="B40" s="8"/>
      <c r="C40" s="19"/>
      <c r="D40" s="10"/>
      <c r="E40" s="10">
        <v>7.0</v>
      </c>
      <c r="F40" s="16">
        <v>266.0</v>
      </c>
      <c r="G40" s="42">
        <v>0.8735</v>
      </c>
      <c r="H40" s="15">
        <f t="shared" si="1"/>
        <v>0.01238888889</v>
      </c>
      <c r="I40" s="42">
        <v>0.126499999999999</v>
      </c>
      <c r="J40" s="15">
        <f t="shared" si="2"/>
        <v>-0.01238888889</v>
      </c>
      <c r="K40" s="42">
        <v>0.891919191919191</v>
      </c>
      <c r="L40" s="15">
        <f t="shared" si="3"/>
        <v>-0.008080808081</v>
      </c>
      <c r="M40" s="42">
        <v>0.858114674441205</v>
      </c>
      <c r="N40" s="15">
        <f t="shared" si="4"/>
        <v>0.06399702738</v>
      </c>
      <c r="O40" s="19"/>
      <c r="U40" s="58">
        <v>6.0</v>
      </c>
      <c r="V40" s="58">
        <v>790.0</v>
      </c>
    </row>
    <row r="41">
      <c r="A41" s="7"/>
      <c r="B41" s="34"/>
      <c r="C41" s="26"/>
      <c r="D41" s="35"/>
      <c r="E41" s="36" t="s">
        <v>29</v>
      </c>
      <c r="F41" s="37">
        <v>10000.0</v>
      </c>
      <c r="G41" s="42">
        <v>0.8675</v>
      </c>
      <c r="H41" s="15">
        <f t="shared" si="1"/>
        <v>-0.014</v>
      </c>
      <c r="I41" s="42">
        <v>0.132499999999999</v>
      </c>
      <c r="J41" s="15">
        <f t="shared" si="2"/>
        <v>0.014</v>
      </c>
      <c r="K41" s="42">
        <v>0.894949494949494</v>
      </c>
      <c r="L41" s="15">
        <f t="shared" si="3"/>
        <v>-0.01515151515</v>
      </c>
      <c r="M41" s="42">
        <v>0.846227316141356</v>
      </c>
      <c r="N41" s="15">
        <f t="shared" si="4"/>
        <v>-0.01268593457</v>
      </c>
      <c r="O41" s="26"/>
      <c r="U41" s="58">
        <v>7.0</v>
      </c>
      <c r="V41" s="58">
        <v>1080.0</v>
      </c>
    </row>
    <row r="42">
      <c r="A42" s="43" t="s">
        <v>43</v>
      </c>
      <c r="B42" s="59" t="s">
        <v>15</v>
      </c>
      <c r="C42" s="60" t="s">
        <v>16</v>
      </c>
      <c r="D42" s="61" t="s">
        <v>17</v>
      </c>
      <c r="E42" s="62" t="s">
        <v>19</v>
      </c>
      <c r="F42" s="62">
        <v>10000.0</v>
      </c>
      <c r="G42" s="63">
        <v>0.866</v>
      </c>
      <c r="H42" s="63"/>
      <c r="I42" s="63">
        <v>0.134</v>
      </c>
      <c r="J42" s="63"/>
      <c r="K42" s="63">
        <v>0.944444444444444</v>
      </c>
      <c r="L42" s="63"/>
      <c r="M42" s="63">
        <v>0.814459930313588</v>
      </c>
      <c r="N42" s="64"/>
      <c r="O42" s="19"/>
    </row>
    <row r="43">
      <c r="B43" s="8" t="s">
        <v>44</v>
      </c>
      <c r="C43" s="19"/>
      <c r="D43" s="10" t="s">
        <v>17</v>
      </c>
      <c r="E43" s="10">
        <v>0.0</v>
      </c>
      <c r="F43" s="13">
        <v>964.0</v>
      </c>
      <c r="G43" s="15">
        <v>0.8860103626943</v>
      </c>
      <c r="H43" s="15"/>
      <c r="I43" s="15">
        <v>0.113989637305699</v>
      </c>
      <c r="J43" s="15"/>
      <c r="K43" s="15">
        <v>0.936842105263157</v>
      </c>
      <c r="L43" s="15"/>
      <c r="M43" s="15">
        <v>0.847619047619047</v>
      </c>
      <c r="N43" s="21"/>
      <c r="O43" s="65">
        <f t="shared" ref="O43:O50" si="5">I43*F43</f>
        <v>109.8860104</v>
      </c>
    </row>
    <row r="44">
      <c r="B44" s="8" t="s">
        <v>45</v>
      </c>
      <c r="C44" s="19"/>
      <c r="D44" s="10" t="s">
        <v>17</v>
      </c>
      <c r="E44" s="10">
        <v>1.0</v>
      </c>
      <c r="F44" s="17">
        <v>293.0</v>
      </c>
      <c r="G44" s="15">
        <v>0.893617021276595</v>
      </c>
      <c r="H44" s="15"/>
      <c r="I44" s="15">
        <v>0.106382978723404</v>
      </c>
      <c r="J44" s="15"/>
      <c r="K44" s="15">
        <v>1.0</v>
      </c>
      <c r="L44" s="15"/>
      <c r="M44" s="15">
        <v>0.827586206896551</v>
      </c>
      <c r="N44" s="21"/>
      <c r="O44" s="65">
        <f t="shared" si="5"/>
        <v>31.17021277</v>
      </c>
    </row>
    <row r="45">
      <c r="B45" s="8"/>
      <c r="C45" s="19"/>
      <c r="D45" s="10" t="s">
        <v>17</v>
      </c>
      <c r="E45" s="10">
        <v>2.0</v>
      </c>
      <c r="F45" s="17">
        <v>234.0</v>
      </c>
      <c r="G45" s="15">
        <v>0.893617021276595</v>
      </c>
      <c r="H45" s="15"/>
      <c r="I45" s="15">
        <v>0.106382978723404</v>
      </c>
      <c r="J45" s="15"/>
      <c r="K45" s="15">
        <v>1.0</v>
      </c>
      <c r="L45" s="15"/>
      <c r="M45" s="15">
        <v>0.827586206896551</v>
      </c>
      <c r="N45" s="21"/>
      <c r="O45" s="65">
        <f t="shared" si="5"/>
        <v>24.89361702</v>
      </c>
    </row>
    <row r="46">
      <c r="B46" s="8"/>
      <c r="C46" s="19"/>
      <c r="D46" s="10" t="s">
        <v>17</v>
      </c>
      <c r="E46" s="10">
        <v>3.0</v>
      </c>
      <c r="F46" s="17">
        <v>1430.0</v>
      </c>
      <c r="G46" s="15">
        <v>0.821678321678321</v>
      </c>
      <c r="H46" s="15"/>
      <c r="I46" s="15">
        <v>0.178321678321678</v>
      </c>
      <c r="J46" s="15"/>
      <c r="K46" s="15">
        <v>0.883720930232558</v>
      </c>
      <c r="L46" s="15"/>
      <c r="M46" s="15">
        <v>0.830601092896174</v>
      </c>
      <c r="N46" s="21"/>
      <c r="O46" s="65">
        <f t="shared" si="5"/>
        <v>255</v>
      </c>
    </row>
    <row r="47">
      <c r="B47" s="8"/>
      <c r="C47" s="19"/>
      <c r="D47" s="10" t="s">
        <v>17</v>
      </c>
      <c r="E47" s="10">
        <v>4.0</v>
      </c>
      <c r="F47" s="17">
        <v>2848.0</v>
      </c>
      <c r="G47" s="15">
        <v>0.840350877192982</v>
      </c>
      <c r="H47" s="15"/>
      <c r="I47" s="15">
        <v>0.159649122807017</v>
      </c>
      <c r="J47" s="15"/>
      <c r="K47" s="15">
        <v>0.905537459283387</v>
      </c>
      <c r="L47" s="15"/>
      <c r="M47" s="15">
        <v>0.817647058823529</v>
      </c>
      <c r="N47" s="21"/>
      <c r="O47" s="65">
        <f t="shared" si="5"/>
        <v>454.6807018</v>
      </c>
    </row>
    <row r="48">
      <c r="B48" s="8"/>
      <c r="C48" s="19"/>
      <c r="D48" s="10" t="s">
        <v>17</v>
      </c>
      <c r="E48" s="10">
        <v>5.0</v>
      </c>
      <c r="F48" s="17">
        <v>2361.0</v>
      </c>
      <c r="G48" s="15">
        <v>0.860465116279069</v>
      </c>
      <c r="H48" s="15"/>
      <c r="I48" s="15">
        <v>0.13953488372093</v>
      </c>
      <c r="J48" s="15"/>
      <c r="K48" s="15">
        <v>0.897959183673469</v>
      </c>
      <c r="L48" s="15"/>
      <c r="M48" s="15">
        <v>0.792792792792792</v>
      </c>
      <c r="N48" s="21"/>
      <c r="O48" s="65">
        <f t="shared" si="5"/>
        <v>329.4418605</v>
      </c>
      <c r="Q48" s="66" t="s">
        <v>36</v>
      </c>
      <c r="R48" s="66" t="s">
        <v>37</v>
      </c>
      <c r="S48" s="66" t="s">
        <v>46</v>
      </c>
    </row>
    <row r="49">
      <c r="B49" s="8"/>
      <c r="C49" s="19"/>
      <c r="D49" s="10" t="s">
        <v>17</v>
      </c>
      <c r="E49" s="10">
        <v>6.0</v>
      </c>
      <c r="F49" s="17">
        <v>790.0</v>
      </c>
      <c r="G49" s="15">
        <v>0.810126582278481</v>
      </c>
      <c r="H49" s="15"/>
      <c r="I49" s="15">
        <v>0.189873417721519</v>
      </c>
      <c r="J49" s="15"/>
      <c r="K49" s="15">
        <v>0.990196078431372</v>
      </c>
      <c r="L49" s="15"/>
      <c r="M49" s="15">
        <v>0.776923076923076</v>
      </c>
      <c r="N49" s="21"/>
      <c r="O49" s="65">
        <f t="shared" si="5"/>
        <v>150</v>
      </c>
      <c r="Q49" s="66" t="s">
        <v>16</v>
      </c>
      <c r="R49" s="67">
        <v>0.134</v>
      </c>
      <c r="S49" s="68">
        <f>sum(O43:O50)/F42</f>
        <v>0.1525072402</v>
      </c>
    </row>
    <row r="50">
      <c r="B50" s="8"/>
      <c r="C50" s="19"/>
      <c r="D50" s="10" t="s">
        <v>17</v>
      </c>
      <c r="E50" s="10">
        <v>7.0</v>
      </c>
      <c r="F50" s="17">
        <v>1080.0</v>
      </c>
      <c r="G50" s="15">
        <v>0.842592592592592</v>
      </c>
      <c r="H50" s="15"/>
      <c r="I50" s="15">
        <v>0.157407407407407</v>
      </c>
      <c r="J50" s="15"/>
      <c r="K50" s="15">
        <v>0.933333333333333</v>
      </c>
      <c r="L50" s="15"/>
      <c r="M50" s="15">
        <v>0.75</v>
      </c>
      <c r="N50" s="21"/>
      <c r="O50" s="65">
        <f t="shared" si="5"/>
        <v>170</v>
      </c>
      <c r="Q50" s="66" t="s">
        <v>27</v>
      </c>
      <c r="R50" s="67">
        <v>0.0759999999999999</v>
      </c>
      <c r="S50" s="68">
        <f>sum(O53:O60)/F52</f>
        <v>0.09042085289</v>
      </c>
    </row>
    <row r="51">
      <c r="B51" s="34"/>
      <c r="C51" s="26"/>
      <c r="D51" s="35" t="s">
        <v>17</v>
      </c>
      <c r="E51" s="36" t="s">
        <v>29</v>
      </c>
      <c r="F51" s="30"/>
      <c r="G51" s="30"/>
      <c r="H51" s="30"/>
      <c r="I51" s="30"/>
      <c r="J51" s="30"/>
      <c r="K51" s="30"/>
      <c r="L51" s="30"/>
      <c r="M51" s="30"/>
      <c r="N51" s="26"/>
      <c r="O51" s="26"/>
      <c r="Q51" s="66" t="s">
        <v>39</v>
      </c>
      <c r="R51" s="67">
        <v>0.1225</v>
      </c>
      <c r="S51" s="68">
        <f>sum(O63:O70)/F62</f>
        <v>0.1393801351</v>
      </c>
    </row>
    <row r="52">
      <c r="B52" s="45"/>
      <c r="C52" s="9" t="s">
        <v>27</v>
      </c>
      <c r="D52" s="10" t="s">
        <v>31</v>
      </c>
      <c r="E52" s="13" t="s">
        <v>19</v>
      </c>
      <c r="F52" s="13">
        <v>10000.0</v>
      </c>
      <c r="G52" s="15">
        <v>0.924</v>
      </c>
      <c r="H52" s="15"/>
      <c r="I52" s="15">
        <v>0.0759999999999999</v>
      </c>
      <c r="J52" s="15"/>
      <c r="K52" s="15">
        <v>0.957575757575757</v>
      </c>
      <c r="L52" s="15"/>
      <c r="M52" s="15">
        <v>0.896030245746691</v>
      </c>
      <c r="N52" s="21"/>
      <c r="O52" s="19"/>
    </row>
    <row r="53">
      <c r="B53" s="45"/>
      <c r="C53" s="19"/>
      <c r="D53" s="10" t="s">
        <v>31</v>
      </c>
      <c r="E53" s="10">
        <v>0.0</v>
      </c>
      <c r="F53" s="13">
        <v>964.0</v>
      </c>
      <c r="G53" s="15">
        <v>0.94300518134715</v>
      </c>
      <c r="H53" s="15"/>
      <c r="I53" s="15">
        <v>0.0569948186528497</v>
      </c>
      <c r="J53" s="15"/>
      <c r="K53" s="15">
        <v>0.978947368421052</v>
      </c>
      <c r="L53" s="15"/>
      <c r="M53" s="15">
        <v>0.911764705882352</v>
      </c>
      <c r="N53" s="21"/>
      <c r="O53" s="21">
        <f t="shared" ref="O53:O60" si="6">I53*F53</f>
        <v>54.94300518</v>
      </c>
    </row>
    <row r="54">
      <c r="B54" s="45"/>
      <c r="C54" s="19"/>
      <c r="D54" s="10" t="s">
        <v>31</v>
      </c>
      <c r="E54" s="10">
        <v>1.0</v>
      </c>
      <c r="F54" s="17">
        <v>293.0</v>
      </c>
      <c r="G54" s="15">
        <v>0.915254237288135</v>
      </c>
      <c r="H54" s="15"/>
      <c r="I54" s="15">
        <v>0.0847457627118644</v>
      </c>
      <c r="J54" s="15"/>
      <c r="K54" s="15">
        <v>0.96875</v>
      </c>
      <c r="L54" s="15"/>
      <c r="M54" s="15">
        <v>0.885714285714285</v>
      </c>
      <c r="N54" s="21"/>
      <c r="O54" s="21">
        <f t="shared" si="6"/>
        <v>24.83050847</v>
      </c>
    </row>
    <row r="55">
      <c r="B55" s="45"/>
      <c r="C55" s="19"/>
      <c r="D55" s="10" t="s">
        <v>31</v>
      </c>
      <c r="E55" s="10">
        <v>2.0</v>
      </c>
      <c r="F55" s="17">
        <v>234.0</v>
      </c>
      <c r="G55" s="15">
        <v>0.914893617021276</v>
      </c>
      <c r="H55" s="15"/>
      <c r="I55" s="15">
        <v>0.0851063829787234</v>
      </c>
      <c r="J55" s="15"/>
      <c r="K55" s="15">
        <v>0.958333333333333</v>
      </c>
      <c r="L55" s="15"/>
      <c r="M55" s="15">
        <v>0.884615384615384</v>
      </c>
      <c r="N55" s="21"/>
      <c r="O55" s="21">
        <f t="shared" si="6"/>
        <v>19.91489362</v>
      </c>
    </row>
    <row r="56">
      <c r="B56" s="45"/>
      <c r="C56" s="19"/>
      <c r="D56" s="10" t="s">
        <v>31</v>
      </c>
      <c r="E56" s="10">
        <v>3.0</v>
      </c>
      <c r="F56" s="17">
        <v>1430.0</v>
      </c>
      <c r="G56" s="15">
        <v>0.874125874125874</v>
      </c>
      <c r="H56" s="15"/>
      <c r="I56" s="15">
        <v>0.125874125874125</v>
      </c>
      <c r="J56" s="69"/>
      <c r="K56" s="15">
        <v>0.883720930232558</v>
      </c>
      <c r="L56" s="15"/>
      <c r="M56" s="15">
        <v>0.904761904761904</v>
      </c>
      <c r="N56" s="21"/>
      <c r="O56" s="21">
        <f t="shared" si="6"/>
        <v>180</v>
      </c>
    </row>
    <row r="57">
      <c r="B57" s="45"/>
      <c r="C57" s="19"/>
      <c r="D57" s="10" t="s">
        <v>31</v>
      </c>
      <c r="E57" s="10">
        <v>4.0</v>
      </c>
      <c r="F57" s="17">
        <v>2848.0</v>
      </c>
      <c r="G57" s="15">
        <v>0.912280701754385</v>
      </c>
      <c r="H57" s="15"/>
      <c r="I57" s="15">
        <v>0.087719298245614</v>
      </c>
      <c r="J57" s="69"/>
      <c r="K57" s="15">
        <v>0.931596091205211</v>
      </c>
      <c r="L57" s="15"/>
      <c r="M57" s="15">
        <v>0.907936507936507</v>
      </c>
      <c r="N57" s="21"/>
      <c r="O57" s="21">
        <f t="shared" si="6"/>
        <v>249.8245614</v>
      </c>
    </row>
    <row r="58">
      <c r="B58" s="45"/>
      <c r="C58" s="19"/>
      <c r="D58" s="10" t="s">
        <v>31</v>
      </c>
      <c r="E58" s="10">
        <v>5.0</v>
      </c>
      <c r="F58" s="17">
        <v>2361.0</v>
      </c>
      <c r="G58" s="15">
        <v>0.923890063424947</v>
      </c>
      <c r="H58" s="15"/>
      <c r="I58" s="15">
        <v>0.0761099365750528</v>
      </c>
      <c r="J58" s="69"/>
      <c r="K58" s="69">
        <v>0.948979591836734</v>
      </c>
      <c r="L58" s="15"/>
      <c r="M58" s="15">
        <v>0.877358490566037</v>
      </c>
      <c r="N58" s="21"/>
      <c r="O58" s="21">
        <f t="shared" si="6"/>
        <v>179.6955603</v>
      </c>
    </row>
    <row r="59">
      <c r="B59" s="45"/>
      <c r="C59" s="19"/>
      <c r="D59" s="10" t="s">
        <v>31</v>
      </c>
      <c r="E59" s="10">
        <v>6.0</v>
      </c>
      <c r="F59" s="17">
        <v>790.0</v>
      </c>
      <c r="G59" s="15">
        <v>0.886075949367088</v>
      </c>
      <c r="H59" s="15"/>
      <c r="I59" s="15">
        <v>0.113924050632911</v>
      </c>
      <c r="J59" s="69"/>
      <c r="K59" s="15">
        <v>0.990196078431372</v>
      </c>
      <c r="L59" s="15"/>
      <c r="M59" s="15">
        <v>0.85593220338983</v>
      </c>
      <c r="N59" s="21"/>
      <c r="O59" s="21">
        <f t="shared" si="6"/>
        <v>90</v>
      </c>
    </row>
    <row r="60">
      <c r="B60" s="45"/>
      <c r="C60" s="19"/>
      <c r="D60" s="10" t="s">
        <v>31</v>
      </c>
      <c r="E60" s="10">
        <v>7.0</v>
      </c>
      <c r="F60" s="17">
        <v>1080.0</v>
      </c>
      <c r="G60" s="15">
        <v>0.902777777777777</v>
      </c>
      <c r="H60" s="15"/>
      <c r="I60" s="15">
        <v>0.0972222222222222</v>
      </c>
      <c r="J60" s="69"/>
      <c r="K60" s="15">
        <v>0.922222222222222</v>
      </c>
      <c r="L60" s="15"/>
      <c r="M60" s="15">
        <v>0.855670103092783</v>
      </c>
      <c r="N60" s="21"/>
      <c r="O60" s="21">
        <f t="shared" si="6"/>
        <v>105</v>
      </c>
    </row>
    <row r="61">
      <c r="B61" s="45"/>
      <c r="C61" s="26"/>
      <c r="D61" s="10" t="s">
        <v>31</v>
      </c>
      <c r="E61" s="36" t="s">
        <v>29</v>
      </c>
      <c r="F61" s="70">
        <v>10000.0</v>
      </c>
      <c r="G61" s="30">
        <v>0.9185</v>
      </c>
      <c r="H61" s="30"/>
      <c r="I61" s="30">
        <v>0.0815</v>
      </c>
      <c r="J61" s="30"/>
      <c r="K61" s="30">
        <v>0.956565656565656</v>
      </c>
      <c r="L61" s="30"/>
      <c r="M61" s="30">
        <v>0.887535145267104</v>
      </c>
      <c r="N61" s="26"/>
      <c r="O61" s="26"/>
    </row>
    <row r="62">
      <c r="B62" s="59"/>
      <c r="C62" s="60" t="s">
        <v>32</v>
      </c>
      <c r="D62" s="61" t="s">
        <v>47</v>
      </c>
      <c r="E62" s="62" t="s">
        <v>19</v>
      </c>
      <c r="F62" s="62">
        <v>10000.0</v>
      </c>
      <c r="G62" s="63">
        <v>0.8775</v>
      </c>
      <c r="H62" s="63"/>
      <c r="I62" s="63">
        <v>0.1225</v>
      </c>
      <c r="J62" s="63"/>
      <c r="K62" s="63">
        <v>0.914141414141414</v>
      </c>
      <c r="L62" s="63"/>
      <c r="M62" s="63">
        <v>0.849765258215962</v>
      </c>
      <c r="N62" s="64"/>
      <c r="O62" s="64"/>
    </row>
    <row r="63" ht="16.5" customHeight="1">
      <c r="B63" s="8"/>
      <c r="C63" s="19"/>
      <c r="D63" s="10" t="s">
        <v>47</v>
      </c>
      <c r="E63" s="10">
        <v>0.0</v>
      </c>
      <c r="F63" s="13">
        <v>964.0</v>
      </c>
      <c r="G63" s="15">
        <v>0.896373056994818</v>
      </c>
      <c r="H63" s="15"/>
      <c r="I63" s="15">
        <v>0.103626943005181</v>
      </c>
      <c r="J63" s="15"/>
      <c r="K63" s="15">
        <v>0.936842105263157</v>
      </c>
      <c r="L63" s="15"/>
      <c r="M63" s="15">
        <v>0.864077669902912</v>
      </c>
      <c r="N63" s="19"/>
      <c r="O63" s="21">
        <f t="shared" ref="O63:O70" si="7">I63*F63</f>
        <v>99.89637306</v>
      </c>
    </row>
    <row r="64">
      <c r="B64" s="8"/>
      <c r="C64" s="19"/>
      <c r="D64" s="10" t="s">
        <v>47</v>
      </c>
      <c r="E64" s="10">
        <v>1.0</v>
      </c>
      <c r="F64" s="17">
        <v>293.0</v>
      </c>
      <c r="G64" s="15">
        <v>0.881355932203389</v>
      </c>
      <c r="H64" s="15"/>
      <c r="I64" s="15">
        <v>0.11864406779661</v>
      </c>
      <c r="J64" s="15"/>
      <c r="K64" s="15">
        <v>0.96875</v>
      </c>
      <c r="L64" s="15"/>
      <c r="M64" s="15">
        <v>0.837837837837837</v>
      </c>
      <c r="N64" s="19"/>
      <c r="O64" s="21">
        <f t="shared" si="7"/>
        <v>34.76271186</v>
      </c>
    </row>
    <row r="65">
      <c r="B65" s="8"/>
      <c r="C65" s="19"/>
      <c r="D65" s="10" t="s">
        <v>47</v>
      </c>
      <c r="E65" s="10">
        <v>2.0</v>
      </c>
      <c r="F65" s="17">
        <v>234.0</v>
      </c>
      <c r="G65" s="15">
        <v>0.914893617021276</v>
      </c>
      <c r="H65" s="15"/>
      <c r="I65" s="15">
        <v>0.0851063829787234</v>
      </c>
      <c r="J65" s="15"/>
      <c r="K65" s="15">
        <v>0.916666666666666</v>
      </c>
      <c r="L65" s="15"/>
      <c r="M65" s="15">
        <v>0.916666666666666</v>
      </c>
      <c r="N65" s="19"/>
      <c r="O65" s="21">
        <f t="shared" si="7"/>
        <v>19.91489362</v>
      </c>
    </row>
    <row r="66">
      <c r="B66" s="8"/>
      <c r="C66" s="19"/>
      <c r="D66" s="10" t="s">
        <v>47</v>
      </c>
      <c r="E66" s="10">
        <v>3.0</v>
      </c>
      <c r="F66" s="17">
        <v>1430.0</v>
      </c>
      <c r="G66" s="15">
        <v>0.828671328671328</v>
      </c>
      <c r="H66" s="15"/>
      <c r="I66" s="15">
        <v>0.171328671328671</v>
      </c>
      <c r="J66" s="15"/>
      <c r="K66" s="15">
        <v>0.843023255813953</v>
      </c>
      <c r="L66" s="15"/>
      <c r="M66" s="15">
        <v>0.868263473053892</v>
      </c>
      <c r="N66" s="19"/>
      <c r="O66" s="21">
        <f t="shared" si="7"/>
        <v>245</v>
      </c>
    </row>
    <row r="67">
      <c r="A67" s="43"/>
      <c r="B67" s="8"/>
      <c r="C67" s="19"/>
      <c r="D67" s="10" t="s">
        <v>47</v>
      </c>
      <c r="E67" s="10">
        <v>4.0</v>
      </c>
      <c r="F67" s="17">
        <v>2848.0</v>
      </c>
      <c r="G67" s="15">
        <v>0.863157894736842</v>
      </c>
      <c r="H67" s="15"/>
      <c r="I67" s="15">
        <v>0.136842105263157</v>
      </c>
      <c r="J67" s="15"/>
      <c r="K67" s="15">
        <v>0.905537459283387</v>
      </c>
      <c r="L67" s="15"/>
      <c r="M67" s="15">
        <v>0.850152905198776</v>
      </c>
      <c r="N67" s="19"/>
      <c r="O67" s="21">
        <f t="shared" si="7"/>
        <v>389.7263158</v>
      </c>
    </row>
    <row r="68">
      <c r="A68" s="43"/>
      <c r="B68" s="8"/>
      <c r="C68" s="19"/>
      <c r="D68" s="10" t="s">
        <v>47</v>
      </c>
      <c r="E68" s="10">
        <v>5.0</v>
      </c>
      <c r="F68" s="17">
        <v>2361.0</v>
      </c>
      <c r="G68" s="15">
        <v>0.875264270613107</v>
      </c>
      <c r="H68" s="15"/>
      <c r="I68" s="15">
        <v>0.124735729386892</v>
      </c>
      <c r="J68" s="15"/>
      <c r="K68" s="15">
        <v>0.959183673469387</v>
      </c>
      <c r="L68" s="15"/>
      <c r="M68" s="15">
        <v>0.786610878661087</v>
      </c>
      <c r="N68" s="19"/>
      <c r="O68" s="21">
        <f t="shared" si="7"/>
        <v>294.5010571</v>
      </c>
    </row>
    <row r="69">
      <c r="A69" s="43"/>
      <c r="B69" s="8"/>
      <c r="C69" s="19"/>
      <c r="D69" s="10" t="s">
        <v>47</v>
      </c>
      <c r="E69" s="10">
        <v>6.0</v>
      </c>
      <c r="F69" s="17">
        <v>790.0</v>
      </c>
      <c r="G69" s="15">
        <v>0.80379746835443</v>
      </c>
      <c r="H69" s="15"/>
      <c r="I69" s="15">
        <v>0.196202531645569</v>
      </c>
      <c r="J69" s="15"/>
      <c r="K69" s="15">
        <v>0.911764705882352</v>
      </c>
      <c r="L69" s="15"/>
      <c r="M69" s="15">
        <v>0.808695652173913</v>
      </c>
      <c r="N69" s="19"/>
      <c r="O69" s="21">
        <f t="shared" si="7"/>
        <v>155</v>
      </c>
    </row>
    <row r="70">
      <c r="A70" s="43"/>
      <c r="B70" s="8"/>
      <c r="C70" s="19"/>
      <c r="D70" s="10" t="s">
        <v>47</v>
      </c>
      <c r="E70" s="10">
        <v>7.0</v>
      </c>
      <c r="F70" s="17">
        <v>1080.0</v>
      </c>
      <c r="G70" s="15">
        <v>0.856481481481481</v>
      </c>
      <c r="H70" s="15"/>
      <c r="I70" s="15">
        <v>0.143518518518518</v>
      </c>
      <c r="J70" s="15"/>
      <c r="K70" s="15">
        <v>0.844444444444444</v>
      </c>
      <c r="L70" s="15"/>
      <c r="M70" s="15">
        <v>0.817204301075268</v>
      </c>
      <c r="N70" s="19"/>
      <c r="O70" s="21">
        <f t="shared" si="7"/>
        <v>155</v>
      </c>
    </row>
    <row r="71">
      <c r="A71" s="43"/>
      <c r="B71" s="34"/>
      <c r="C71" s="26"/>
      <c r="D71" s="35" t="s">
        <v>47</v>
      </c>
      <c r="E71" s="36" t="s">
        <v>29</v>
      </c>
      <c r="F71" s="70">
        <v>10000.0</v>
      </c>
      <c r="G71" s="30">
        <v>0.8565</v>
      </c>
      <c r="H71" s="30"/>
      <c r="I71" s="30">
        <v>0.143499999999999</v>
      </c>
      <c r="J71" s="30"/>
      <c r="K71" s="30">
        <v>0.789898989898989</v>
      </c>
      <c r="L71" s="30"/>
      <c r="M71" s="30">
        <v>0.908246225319396</v>
      </c>
      <c r="N71" s="26"/>
      <c r="O71" s="26"/>
    </row>
    <row r="72">
      <c r="A72" s="65"/>
      <c r="B72" s="21"/>
      <c r="C72" s="11" t="s">
        <v>41</v>
      </c>
      <c r="D72" s="10" t="s">
        <v>48</v>
      </c>
      <c r="E72" s="13" t="s">
        <v>19</v>
      </c>
      <c r="F72" s="13">
        <v>10000.0</v>
      </c>
      <c r="G72" s="15">
        <v>0.8925</v>
      </c>
      <c r="H72" s="71"/>
      <c r="I72" s="15">
        <v>0.1075</v>
      </c>
      <c r="J72" s="71"/>
      <c r="K72" s="15">
        <v>0.912121212121212</v>
      </c>
      <c r="L72" s="71"/>
      <c r="M72" s="15">
        <v>0.875848690591658</v>
      </c>
      <c r="N72" s="19"/>
      <c r="O72" s="65"/>
    </row>
    <row r="73">
      <c r="A73" s="65"/>
      <c r="B73" s="21"/>
      <c r="C73" s="19"/>
      <c r="D73" s="10" t="s">
        <v>48</v>
      </c>
      <c r="E73" s="10">
        <v>0.0</v>
      </c>
      <c r="F73" s="13">
        <v>964.0</v>
      </c>
      <c r="G73" s="15">
        <v>0.901554404145077</v>
      </c>
      <c r="H73" s="71"/>
      <c r="I73" s="15">
        <v>0.0984455958549223</v>
      </c>
      <c r="J73" s="71"/>
      <c r="K73" s="15">
        <v>0.936842105263157</v>
      </c>
      <c r="L73" s="71"/>
      <c r="M73" s="15">
        <v>0.872549019607843</v>
      </c>
      <c r="N73" s="19"/>
      <c r="O73" s="65"/>
    </row>
    <row r="74">
      <c r="A74" s="65"/>
      <c r="B74" s="21"/>
      <c r="C74" s="19"/>
      <c r="D74" s="10" t="s">
        <v>48</v>
      </c>
      <c r="E74" s="10">
        <v>1.0</v>
      </c>
      <c r="F74" s="17">
        <v>293.0</v>
      </c>
      <c r="G74" s="15">
        <v>0.932203389830508</v>
      </c>
      <c r="H74" s="71"/>
      <c r="I74" s="15">
        <v>0.0677966101694915</v>
      </c>
      <c r="J74" s="71"/>
      <c r="K74" s="15">
        <v>0.9375</v>
      </c>
      <c r="L74" s="71"/>
      <c r="M74" s="15">
        <v>0.9375</v>
      </c>
      <c r="N74" s="19"/>
      <c r="O74" s="65"/>
    </row>
    <row r="75">
      <c r="A75" s="65"/>
      <c r="B75" s="21"/>
      <c r="C75" s="19"/>
      <c r="D75" s="10" t="s">
        <v>48</v>
      </c>
      <c r="E75" s="10">
        <v>2.0</v>
      </c>
      <c r="F75" s="17">
        <v>234.0</v>
      </c>
      <c r="G75" s="15">
        <v>0.808510638297872</v>
      </c>
      <c r="H75" s="71"/>
      <c r="I75" s="15">
        <v>0.191489361702127</v>
      </c>
      <c r="J75" s="71"/>
      <c r="K75" s="15">
        <v>0.666666666666666</v>
      </c>
      <c r="L75" s="71"/>
      <c r="M75" s="15">
        <v>0.941176470588235</v>
      </c>
      <c r="N75" s="19"/>
      <c r="O75" s="65"/>
    </row>
    <row r="76">
      <c r="A76" s="65"/>
      <c r="B76" s="21"/>
      <c r="C76" s="19"/>
      <c r="D76" s="10" t="s">
        <v>48</v>
      </c>
      <c r="E76" s="10">
        <v>3.0</v>
      </c>
      <c r="F76" s="17">
        <v>1430.0</v>
      </c>
      <c r="G76" s="15">
        <v>0.842657342657342</v>
      </c>
      <c r="H76" s="71"/>
      <c r="I76" s="15">
        <v>0.157342657342657</v>
      </c>
      <c r="J76" s="71"/>
      <c r="K76" s="15">
        <v>0.848837209302325</v>
      </c>
      <c r="L76" s="71"/>
      <c r="M76" s="15">
        <v>0.884848484848484</v>
      </c>
      <c r="N76" s="19"/>
      <c r="O76" s="65"/>
    </row>
    <row r="77">
      <c r="A77" s="65"/>
      <c r="B77" s="21"/>
      <c r="C77" s="19"/>
      <c r="D77" s="10" t="s">
        <v>48</v>
      </c>
      <c r="E77" s="10">
        <v>4.0</v>
      </c>
      <c r="F77" s="17">
        <v>2848.0</v>
      </c>
      <c r="G77" s="15">
        <v>0.836842105263157</v>
      </c>
      <c r="H77" s="71"/>
      <c r="I77" s="15">
        <v>0.163157894736842</v>
      </c>
      <c r="J77" s="71"/>
      <c r="K77" s="15">
        <v>0.788273615635179</v>
      </c>
      <c r="L77" s="71"/>
      <c r="M77" s="15">
        <v>0.896296296296296</v>
      </c>
      <c r="N77" s="19"/>
      <c r="O77" s="65"/>
    </row>
    <row r="78">
      <c r="A78" s="65"/>
      <c r="B78" s="21"/>
      <c r="C78" s="19"/>
      <c r="D78" s="10" t="s">
        <v>48</v>
      </c>
      <c r="E78" s="10">
        <v>5.0</v>
      </c>
      <c r="F78" s="17">
        <v>2361.0</v>
      </c>
      <c r="G78" s="15">
        <v>0.892177589852008</v>
      </c>
      <c r="H78" s="71"/>
      <c r="I78" s="15">
        <v>0.107822410147991</v>
      </c>
      <c r="J78" s="71"/>
      <c r="K78" s="15">
        <v>0.892857142857142</v>
      </c>
      <c r="L78" s="71"/>
      <c r="M78" s="15">
        <v>0.853658536585365</v>
      </c>
      <c r="N78" s="19"/>
      <c r="O78" s="65"/>
    </row>
    <row r="79">
      <c r="A79" s="65"/>
      <c r="B79" s="21"/>
      <c r="C79" s="19"/>
      <c r="D79" s="10" t="s">
        <v>48</v>
      </c>
      <c r="E79" s="10">
        <v>6.0</v>
      </c>
      <c r="F79" s="17">
        <v>790.0</v>
      </c>
      <c r="G79" s="15">
        <v>0.841772151898734</v>
      </c>
      <c r="H79" s="71"/>
      <c r="I79" s="15">
        <v>0.158227848101265</v>
      </c>
      <c r="J79" s="71"/>
      <c r="K79" s="15">
        <v>0.901960784313725</v>
      </c>
      <c r="L79" s="71"/>
      <c r="M79" s="15">
        <v>0.859813084112149</v>
      </c>
      <c r="N79" s="19"/>
      <c r="O79" s="65"/>
    </row>
    <row r="80">
      <c r="A80" s="65"/>
      <c r="B80" s="21"/>
      <c r="C80" s="19"/>
      <c r="D80" s="10" t="s">
        <v>48</v>
      </c>
      <c r="E80" s="10">
        <v>7.0</v>
      </c>
      <c r="F80" s="17">
        <v>1080.0</v>
      </c>
      <c r="G80" s="15">
        <v>0.861111111111111</v>
      </c>
      <c r="H80" s="71"/>
      <c r="I80" s="15">
        <v>0.138888888888888</v>
      </c>
      <c r="J80" s="71"/>
      <c r="K80" s="15">
        <v>0.9</v>
      </c>
      <c r="L80" s="71"/>
      <c r="M80" s="15">
        <v>0.794117647058823</v>
      </c>
      <c r="N80" s="19"/>
      <c r="O80" s="65"/>
    </row>
    <row r="81">
      <c r="A81" s="72"/>
      <c r="B81" s="26"/>
      <c r="C81" s="26"/>
      <c r="D81" s="35" t="s">
        <v>48</v>
      </c>
      <c r="E81" s="36" t="s">
        <v>29</v>
      </c>
      <c r="F81" s="70">
        <v>10000.0</v>
      </c>
      <c r="G81" s="30">
        <v>0.8815</v>
      </c>
      <c r="H81" s="73"/>
      <c r="I81" s="30">
        <v>0.1185</v>
      </c>
      <c r="J81" s="73"/>
      <c r="K81" s="30">
        <v>0.91010101010101</v>
      </c>
      <c r="L81" s="73"/>
      <c r="M81" s="30">
        <v>0.858913250714966</v>
      </c>
      <c r="N81" s="26"/>
      <c r="O81" s="72"/>
    </row>
    <row r="82">
      <c r="G82" s="51"/>
      <c r="I82" s="51"/>
      <c r="J82" s="51"/>
      <c r="K82" s="51"/>
      <c r="M82" s="51"/>
    </row>
    <row r="83">
      <c r="G83" s="51"/>
      <c r="I83" s="51"/>
      <c r="J83" s="51"/>
      <c r="K83" s="51"/>
      <c r="M83" s="51"/>
    </row>
    <row r="84">
      <c r="G84" s="51"/>
      <c r="I84" s="51"/>
      <c r="J84" s="51"/>
      <c r="K84" s="51"/>
      <c r="M84" s="51"/>
    </row>
    <row r="85">
      <c r="G85" s="51"/>
      <c r="I85" s="51"/>
      <c r="J85" s="51"/>
      <c r="K85" s="51"/>
      <c r="M85" s="51"/>
    </row>
    <row r="86">
      <c r="G86" s="51"/>
      <c r="I86" s="51"/>
      <c r="J86" s="51"/>
      <c r="K86" s="51"/>
      <c r="M86" s="51"/>
    </row>
    <row r="87">
      <c r="G87" s="51"/>
      <c r="I87" s="51"/>
      <c r="J87" s="51"/>
      <c r="K87" s="51"/>
      <c r="M87" s="51"/>
    </row>
    <row r="88">
      <c r="G88" s="51"/>
      <c r="I88" s="51"/>
      <c r="J88" s="51"/>
      <c r="K88" s="51"/>
      <c r="M88" s="51"/>
    </row>
    <row r="89">
      <c r="G89" s="51"/>
      <c r="I89" s="51"/>
      <c r="J89" s="51"/>
      <c r="K89" s="51"/>
      <c r="M89" s="51"/>
    </row>
    <row r="90">
      <c r="G90" s="51"/>
      <c r="I90" s="51"/>
      <c r="J90" s="51"/>
      <c r="K90" s="51"/>
      <c r="M90" s="51"/>
    </row>
    <row r="91">
      <c r="G91" s="51"/>
      <c r="I91" s="51"/>
      <c r="J91" s="51"/>
      <c r="K91" s="51"/>
      <c r="M91" s="51"/>
    </row>
    <row r="92">
      <c r="G92" s="51"/>
      <c r="I92" s="51"/>
      <c r="J92" s="51"/>
      <c r="K92" s="51"/>
      <c r="M92" s="51"/>
    </row>
    <row r="93">
      <c r="G93" s="51"/>
      <c r="I93" s="51"/>
      <c r="J93" s="51"/>
      <c r="K93" s="51"/>
      <c r="M93" s="51"/>
    </row>
    <row r="94">
      <c r="G94" s="51"/>
      <c r="I94" s="51"/>
      <c r="J94" s="51"/>
      <c r="K94" s="51"/>
      <c r="M94" s="51"/>
    </row>
    <row r="95">
      <c r="G95" s="51"/>
      <c r="I95" s="51"/>
      <c r="J95" s="51"/>
      <c r="K95" s="51"/>
      <c r="M95" s="51"/>
    </row>
    <row r="96">
      <c r="G96" s="51"/>
      <c r="I96" s="51"/>
      <c r="J96" s="51"/>
      <c r="K96" s="51"/>
      <c r="M96" s="51"/>
    </row>
    <row r="97">
      <c r="G97" s="51"/>
      <c r="I97" s="51"/>
      <c r="J97" s="51"/>
      <c r="K97" s="51"/>
      <c r="M97" s="51"/>
    </row>
    <row r="98">
      <c r="G98" s="51"/>
      <c r="I98" s="51"/>
      <c r="J98" s="51"/>
      <c r="K98" s="51"/>
      <c r="M98" s="51"/>
    </row>
    <row r="99">
      <c r="G99" s="51"/>
      <c r="I99" s="51"/>
      <c r="J99" s="51"/>
      <c r="K99" s="51"/>
      <c r="M99" s="51"/>
    </row>
    <row r="100">
      <c r="G100" s="51"/>
      <c r="I100" s="51"/>
      <c r="J100" s="51"/>
      <c r="K100" s="51"/>
      <c r="M100" s="51"/>
    </row>
    <row r="101">
      <c r="G101" s="51"/>
      <c r="I101" s="51"/>
      <c r="J101" s="51"/>
      <c r="K101" s="51"/>
      <c r="M101" s="51"/>
    </row>
    <row r="102">
      <c r="G102" s="51"/>
      <c r="I102" s="51"/>
      <c r="J102" s="51"/>
      <c r="K102" s="51"/>
      <c r="M102" s="51"/>
    </row>
    <row r="103">
      <c r="G103" s="51"/>
      <c r="I103" s="51"/>
      <c r="J103" s="51"/>
      <c r="K103" s="51"/>
      <c r="M103" s="51"/>
    </row>
    <row r="104">
      <c r="G104" s="51"/>
      <c r="I104" s="51"/>
      <c r="J104" s="51"/>
      <c r="K104" s="51"/>
      <c r="M104" s="51"/>
    </row>
    <row r="105">
      <c r="G105" s="51"/>
      <c r="I105" s="51"/>
      <c r="J105" s="51"/>
      <c r="K105" s="51"/>
      <c r="M105" s="51"/>
    </row>
    <row r="106">
      <c r="G106" s="51"/>
      <c r="I106" s="51"/>
      <c r="J106" s="51"/>
      <c r="K106" s="51"/>
      <c r="M106" s="51"/>
    </row>
    <row r="107">
      <c r="G107" s="51"/>
      <c r="I107" s="51"/>
      <c r="J107" s="51"/>
      <c r="K107" s="51"/>
      <c r="M107" s="51"/>
    </row>
    <row r="108">
      <c r="G108" s="51"/>
      <c r="I108" s="51"/>
      <c r="J108" s="51"/>
      <c r="K108" s="51"/>
      <c r="M108" s="51"/>
    </row>
    <row r="109">
      <c r="G109" s="51"/>
      <c r="I109" s="51"/>
      <c r="J109" s="51"/>
      <c r="K109" s="51"/>
      <c r="M109" s="51"/>
    </row>
    <row r="110">
      <c r="G110" s="51"/>
      <c r="I110" s="51"/>
      <c r="J110" s="51"/>
      <c r="K110" s="51"/>
      <c r="M110" s="51"/>
    </row>
    <row r="111">
      <c r="G111" s="51"/>
      <c r="I111" s="51"/>
      <c r="J111" s="51"/>
      <c r="K111" s="51"/>
      <c r="M111" s="51"/>
    </row>
    <row r="112">
      <c r="G112" s="51"/>
      <c r="I112" s="51"/>
      <c r="J112" s="51"/>
      <c r="K112" s="51"/>
      <c r="M112" s="51"/>
    </row>
    <row r="113">
      <c r="G113" s="51"/>
      <c r="I113" s="51"/>
      <c r="J113" s="51"/>
      <c r="K113" s="51"/>
      <c r="M113" s="51"/>
    </row>
    <row r="114">
      <c r="G114" s="51"/>
      <c r="I114" s="51"/>
      <c r="J114" s="51"/>
      <c r="K114" s="51"/>
      <c r="M114" s="51"/>
    </row>
    <row r="115">
      <c r="G115" s="51"/>
      <c r="I115" s="51"/>
      <c r="J115" s="51"/>
      <c r="K115" s="51"/>
      <c r="M115" s="51"/>
    </row>
    <row r="116">
      <c r="G116" s="51"/>
      <c r="I116" s="51"/>
      <c r="J116" s="51"/>
      <c r="K116" s="51"/>
      <c r="M116" s="51"/>
    </row>
    <row r="117">
      <c r="G117" s="51"/>
      <c r="I117" s="51"/>
      <c r="J117" s="51"/>
      <c r="K117" s="51"/>
      <c r="M117" s="51"/>
    </row>
    <row r="118">
      <c r="G118" s="51"/>
      <c r="I118" s="51"/>
      <c r="J118" s="51"/>
      <c r="K118" s="51"/>
      <c r="M118" s="51"/>
    </row>
    <row r="119">
      <c r="G119" s="51"/>
      <c r="I119" s="51"/>
      <c r="J119" s="51"/>
      <c r="K119" s="51"/>
      <c r="M119" s="51"/>
    </row>
    <row r="120">
      <c r="G120" s="51"/>
      <c r="I120" s="51"/>
      <c r="J120" s="51"/>
      <c r="K120" s="51"/>
      <c r="M120" s="51"/>
    </row>
    <row r="121">
      <c r="G121" s="51"/>
      <c r="I121" s="51"/>
      <c r="J121" s="51"/>
      <c r="K121" s="51"/>
      <c r="M121" s="51"/>
    </row>
    <row r="122">
      <c r="G122" s="51"/>
      <c r="I122" s="51"/>
      <c r="J122" s="51"/>
      <c r="K122" s="51"/>
      <c r="M122" s="51"/>
    </row>
    <row r="123">
      <c r="G123" s="51"/>
      <c r="I123" s="51"/>
      <c r="J123" s="51"/>
      <c r="K123" s="51"/>
      <c r="M123" s="51"/>
    </row>
    <row r="124">
      <c r="G124" s="51"/>
      <c r="I124" s="51"/>
      <c r="J124" s="51"/>
      <c r="K124" s="51"/>
      <c r="M124" s="51"/>
    </row>
    <row r="125">
      <c r="G125" s="51"/>
      <c r="I125" s="51"/>
      <c r="J125" s="51"/>
      <c r="K125" s="51"/>
      <c r="M125" s="51"/>
    </row>
    <row r="126">
      <c r="G126" s="51"/>
      <c r="I126" s="51"/>
      <c r="J126" s="51"/>
      <c r="K126" s="51"/>
      <c r="M126" s="51"/>
    </row>
    <row r="127">
      <c r="G127" s="51"/>
      <c r="I127" s="51"/>
      <c r="J127" s="51"/>
      <c r="K127" s="51"/>
      <c r="M127" s="51"/>
    </row>
    <row r="128">
      <c r="G128" s="51"/>
      <c r="I128" s="51"/>
      <c r="J128" s="51"/>
      <c r="K128" s="51"/>
      <c r="M128" s="51"/>
    </row>
    <row r="129">
      <c r="G129" s="51"/>
      <c r="I129" s="51"/>
      <c r="J129" s="51"/>
      <c r="K129" s="51"/>
      <c r="M129" s="51"/>
    </row>
    <row r="130">
      <c r="G130" s="51"/>
      <c r="I130" s="51"/>
      <c r="J130" s="51"/>
      <c r="K130" s="51"/>
      <c r="M130" s="51"/>
    </row>
    <row r="131">
      <c r="G131" s="51"/>
      <c r="I131" s="51"/>
      <c r="J131" s="51"/>
      <c r="K131" s="51"/>
      <c r="M131" s="51"/>
    </row>
    <row r="132">
      <c r="G132" s="51"/>
      <c r="I132" s="51"/>
      <c r="J132" s="51"/>
      <c r="K132" s="51"/>
      <c r="M132" s="51"/>
    </row>
    <row r="133">
      <c r="G133" s="51"/>
      <c r="I133" s="51"/>
      <c r="J133" s="51"/>
      <c r="K133" s="51"/>
      <c r="M133" s="51"/>
    </row>
    <row r="134">
      <c r="G134" s="51"/>
      <c r="I134" s="51"/>
      <c r="J134" s="51"/>
      <c r="K134" s="51"/>
      <c r="M134" s="51"/>
    </row>
    <row r="135">
      <c r="G135" s="51"/>
      <c r="I135" s="51"/>
      <c r="J135" s="51"/>
      <c r="K135" s="51"/>
      <c r="M135" s="51"/>
    </row>
    <row r="136">
      <c r="G136" s="51"/>
      <c r="I136" s="51"/>
      <c r="J136" s="51"/>
      <c r="K136" s="51"/>
      <c r="M136" s="51"/>
    </row>
    <row r="137">
      <c r="G137" s="51"/>
      <c r="I137" s="51"/>
      <c r="J137" s="51"/>
      <c r="K137" s="51"/>
      <c r="M137" s="51"/>
    </row>
    <row r="138">
      <c r="G138" s="51"/>
      <c r="I138" s="51"/>
      <c r="J138" s="51"/>
      <c r="K138" s="51"/>
      <c r="M138" s="51"/>
    </row>
    <row r="139">
      <c r="G139" s="51"/>
      <c r="I139" s="51"/>
      <c r="J139" s="51"/>
      <c r="K139" s="51"/>
      <c r="M139" s="51"/>
    </row>
    <row r="140">
      <c r="G140" s="51"/>
      <c r="I140" s="51"/>
      <c r="J140" s="51"/>
      <c r="K140" s="51"/>
      <c r="M140" s="51"/>
    </row>
    <row r="141">
      <c r="G141" s="51"/>
      <c r="I141" s="51"/>
      <c r="J141" s="51"/>
      <c r="K141" s="51"/>
      <c r="M141" s="51"/>
    </row>
    <row r="142">
      <c r="G142" s="51"/>
      <c r="I142" s="51"/>
      <c r="J142" s="51"/>
      <c r="K142" s="51"/>
      <c r="M142" s="51"/>
    </row>
    <row r="143">
      <c r="G143" s="51"/>
      <c r="I143" s="51"/>
      <c r="J143" s="51"/>
      <c r="K143" s="51"/>
      <c r="M143" s="51"/>
    </row>
    <row r="144">
      <c r="G144" s="51"/>
      <c r="I144" s="51"/>
      <c r="J144" s="51"/>
      <c r="K144" s="51"/>
      <c r="M144" s="51"/>
    </row>
    <row r="145">
      <c r="G145" s="51"/>
      <c r="I145" s="51"/>
      <c r="J145" s="51"/>
      <c r="K145" s="51"/>
      <c r="M145" s="51"/>
    </row>
    <row r="146">
      <c r="G146" s="51"/>
      <c r="I146" s="51"/>
      <c r="J146" s="51"/>
      <c r="K146" s="51"/>
      <c r="M146" s="51"/>
    </row>
    <row r="147">
      <c r="G147" s="51"/>
      <c r="I147" s="51"/>
      <c r="J147" s="51"/>
      <c r="K147" s="51"/>
      <c r="M147" s="51"/>
    </row>
    <row r="148">
      <c r="G148" s="51"/>
      <c r="I148" s="51"/>
      <c r="J148" s="51"/>
      <c r="K148" s="51"/>
      <c r="M148" s="51"/>
    </row>
    <row r="149">
      <c r="G149" s="51"/>
      <c r="I149" s="51"/>
      <c r="J149" s="51"/>
      <c r="K149" s="51"/>
      <c r="M149" s="51"/>
    </row>
    <row r="150">
      <c r="G150" s="51"/>
      <c r="I150" s="51"/>
      <c r="J150" s="51"/>
      <c r="K150" s="51"/>
      <c r="M150" s="51"/>
    </row>
    <row r="151">
      <c r="G151" s="51"/>
      <c r="I151" s="51"/>
      <c r="J151" s="51"/>
      <c r="K151" s="51"/>
      <c r="M151" s="51"/>
    </row>
    <row r="152">
      <c r="G152" s="51"/>
      <c r="I152" s="51"/>
      <c r="J152" s="51"/>
      <c r="K152" s="51"/>
      <c r="M152" s="51"/>
    </row>
    <row r="153">
      <c r="G153" s="51"/>
      <c r="I153" s="51"/>
      <c r="J153" s="51"/>
      <c r="K153" s="51"/>
      <c r="M153" s="51"/>
    </row>
    <row r="154">
      <c r="G154" s="51"/>
      <c r="I154" s="51"/>
      <c r="J154" s="51"/>
      <c r="K154" s="51"/>
      <c r="M154" s="51"/>
    </row>
    <row r="155">
      <c r="G155" s="51"/>
      <c r="I155" s="51"/>
      <c r="J155" s="51"/>
      <c r="K155" s="51"/>
      <c r="M155" s="51"/>
    </row>
    <row r="156">
      <c r="G156" s="51"/>
      <c r="I156" s="51"/>
      <c r="J156" s="51"/>
      <c r="K156" s="51"/>
      <c r="M156" s="51"/>
    </row>
    <row r="157">
      <c r="G157" s="51"/>
      <c r="I157" s="51"/>
      <c r="J157" s="51"/>
      <c r="K157" s="51"/>
      <c r="M157" s="51"/>
    </row>
    <row r="158">
      <c r="G158" s="51"/>
      <c r="I158" s="51"/>
      <c r="J158" s="51"/>
      <c r="K158" s="51"/>
      <c r="M158" s="51"/>
    </row>
    <row r="159">
      <c r="G159" s="51"/>
      <c r="I159" s="51"/>
      <c r="J159" s="51"/>
      <c r="K159" s="51"/>
      <c r="M159" s="51"/>
    </row>
    <row r="160">
      <c r="G160" s="51"/>
      <c r="I160" s="51"/>
      <c r="J160" s="51"/>
      <c r="K160" s="51"/>
      <c r="M160" s="51"/>
    </row>
    <row r="161">
      <c r="G161" s="51"/>
      <c r="I161" s="51"/>
      <c r="J161" s="51"/>
      <c r="K161" s="51"/>
      <c r="M161" s="51"/>
    </row>
    <row r="162">
      <c r="G162" s="51"/>
      <c r="I162" s="51"/>
      <c r="J162" s="51"/>
      <c r="K162" s="51"/>
      <c r="M162" s="51"/>
    </row>
    <row r="163">
      <c r="G163" s="51"/>
      <c r="I163" s="51"/>
      <c r="J163" s="51"/>
      <c r="K163" s="51"/>
      <c r="M163" s="51"/>
    </row>
    <row r="164">
      <c r="G164" s="51"/>
      <c r="I164" s="51"/>
      <c r="J164" s="51"/>
      <c r="K164" s="51"/>
      <c r="M164" s="51"/>
    </row>
    <row r="165">
      <c r="G165" s="51"/>
      <c r="I165" s="51"/>
      <c r="J165" s="51"/>
      <c r="K165" s="51"/>
      <c r="M165" s="51"/>
    </row>
    <row r="166">
      <c r="G166" s="51"/>
      <c r="I166" s="51"/>
      <c r="J166" s="51"/>
      <c r="K166" s="51"/>
      <c r="M166" s="51"/>
    </row>
    <row r="167">
      <c r="G167" s="51"/>
      <c r="I167" s="51"/>
      <c r="J167" s="51"/>
      <c r="K167" s="51"/>
      <c r="M167" s="51"/>
    </row>
    <row r="168">
      <c r="G168" s="51"/>
      <c r="I168" s="51"/>
      <c r="J168" s="51"/>
      <c r="K168" s="51"/>
      <c r="M168" s="51"/>
    </row>
    <row r="169">
      <c r="G169" s="51"/>
      <c r="I169" s="51"/>
      <c r="J169" s="51"/>
      <c r="K169" s="51"/>
      <c r="M169" s="51"/>
    </row>
    <row r="170">
      <c r="G170" s="51"/>
      <c r="I170" s="51"/>
      <c r="J170" s="51"/>
      <c r="K170" s="51"/>
      <c r="M170" s="51"/>
    </row>
    <row r="171">
      <c r="G171" s="51"/>
      <c r="I171" s="51"/>
      <c r="J171" s="51"/>
      <c r="K171" s="51"/>
      <c r="M171" s="51"/>
    </row>
    <row r="172">
      <c r="G172" s="51"/>
      <c r="I172" s="51"/>
      <c r="J172" s="51"/>
      <c r="K172" s="51"/>
      <c r="M172" s="51"/>
    </row>
    <row r="173">
      <c r="G173" s="51"/>
      <c r="I173" s="51"/>
      <c r="J173" s="51"/>
      <c r="K173" s="51"/>
      <c r="M173" s="51"/>
    </row>
    <row r="174">
      <c r="G174" s="51"/>
      <c r="I174" s="51"/>
      <c r="J174" s="51"/>
      <c r="K174" s="51"/>
      <c r="M174" s="51"/>
    </row>
    <row r="175">
      <c r="G175" s="51"/>
      <c r="I175" s="51"/>
      <c r="J175" s="51"/>
      <c r="K175" s="51"/>
      <c r="M175" s="51"/>
    </row>
    <row r="176">
      <c r="G176" s="51"/>
      <c r="I176" s="51"/>
      <c r="J176" s="51"/>
      <c r="K176" s="51"/>
      <c r="M176" s="51"/>
    </row>
    <row r="177">
      <c r="G177" s="51"/>
      <c r="I177" s="51"/>
      <c r="J177" s="51"/>
      <c r="K177" s="51"/>
      <c r="M177" s="51"/>
    </row>
    <row r="178">
      <c r="G178" s="51"/>
      <c r="I178" s="51"/>
      <c r="J178" s="51"/>
      <c r="K178" s="51"/>
      <c r="M178" s="51"/>
    </row>
    <row r="179">
      <c r="G179" s="51"/>
      <c r="I179" s="51"/>
      <c r="J179" s="51"/>
      <c r="K179" s="51"/>
      <c r="M179" s="51"/>
    </row>
    <row r="180">
      <c r="G180" s="51"/>
      <c r="I180" s="51"/>
      <c r="J180" s="51"/>
      <c r="K180" s="51"/>
      <c r="M180" s="51"/>
    </row>
    <row r="181">
      <c r="G181" s="51"/>
      <c r="I181" s="51"/>
      <c r="J181" s="51"/>
      <c r="K181" s="51"/>
      <c r="M181" s="51"/>
    </row>
    <row r="182">
      <c r="G182" s="51"/>
      <c r="I182" s="51"/>
      <c r="J182" s="51"/>
      <c r="K182" s="51"/>
      <c r="M182" s="51"/>
    </row>
    <row r="183">
      <c r="G183" s="51"/>
      <c r="I183" s="51"/>
      <c r="J183" s="51"/>
      <c r="K183" s="51"/>
      <c r="M183" s="51"/>
    </row>
    <row r="184">
      <c r="G184" s="51"/>
      <c r="I184" s="51"/>
      <c r="J184" s="51"/>
      <c r="K184" s="51"/>
      <c r="M184" s="51"/>
    </row>
    <row r="185">
      <c r="G185" s="51"/>
      <c r="I185" s="51"/>
      <c r="J185" s="51"/>
      <c r="K185" s="51"/>
      <c r="M185" s="51"/>
    </row>
    <row r="186">
      <c r="G186" s="51"/>
      <c r="I186" s="51"/>
      <c r="J186" s="51"/>
      <c r="K186" s="51"/>
      <c r="M186" s="51"/>
    </row>
    <row r="187">
      <c r="G187" s="51"/>
      <c r="I187" s="51"/>
      <c r="J187" s="51"/>
      <c r="K187" s="51"/>
      <c r="M187" s="51"/>
    </row>
    <row r="188">
      <c r="G188" s="51"/>
      <c r="I188" s="51"/>
      <c r="J188" s="51"/>
      <c r="K188" s="51"/>
      <c r="M188" s="51"/>
    </row>
    <row r="189">
      <c r="G189" s="51"/>
      <c r="I189" s="51"/>
      <c r="J189" s="51"/>
      <c r="K189" s="51"/>
      <c r="M189" s="51"/>
    </row>
    <row r="190">
      <c r="G190" s="51"/>
      <c r="I190" s="51"/>
      <c r="J190" s="51"/>
      <c r="K190" s="51"/>
      <c r="M190" s="51"/>
    </row>
    <row r="191">
      <c r="G191" s="51"/>
      <c r="I191" s="51"/>
      <c r="J191" s="51"/>
      <c r="K191" s="51"/>
      <c r="M191" s="51"/>
    </row>
    <row r="192">
      <c r="G192" s="51"/>
      <c r="I192" s="51"/>
      <c r="J192" s="51"/>
      <c r="K192" s="51"/>
      <c r="M192" s="51"/>
    </row>
    <row r="193">
      <c r="G193" s="51"/>
      <c r="I193" s="51"/>
      <c r="J193" s="51"/>
      <c r="K193" s="51"/>
      <c r="M193" s="51"/>
    </row>
    <row r="194">
      <c r="G194" s="51"/>
      <c r="I194" s="51"/>
      <c r="J194" s="51"/>
      <c r="K194" s="51"/>
      <c r="M194" s="51"/>
    </row>
    <row r="195">
      <c r="G195" s="51"/>
      <c r="I195" s="51"/>
      <c r="J195" s="51"/>
      <c r="K195" s="51"/>
      <c r="M195" s="51"/>
    </row>
    <row r="196">
      <c r="G196" s="51"/>
      <c r="I196" s="51"/>
      <c r="J196" s="51"/>
      <c r="K196" s="51"/>
      <c r="M196" s="51"/>
    </row>
    <row r="197">
      <c r="G197" s="51"/>
      <c r="I197" s="51"/>
      <c r="J197" s="51"/>
      <c r="K197" s="51"/>
      <c r="M197" s="51"/>
    </row>
    <row r="198">
      <c r="G198" s="51"/>
      <c r="I198" s="51"/>
      <c r="J198" s="51"/>
      <c r="K198" s="51"/>
      <c r="M198" s="51"/>
    </row>
    <row r="199">
      <c r="G199" s="51"/>
      <c r="I199" s="51"/>
      <c r="J199" s="51"/>
      <c r="K199" s="51"/>
      <c r="M199" s="51"/>
    </row>
    <row r="200">
      <c r="G200" s="51"/>
      <c r="I200" s="51"/>
      <c r="J200" s="51"/>
      <c r="K200" s="51"/>
      <c r="M200" s="51"/>
    </row>
    <row r="201">
      <c r="G201" s="51"/>
      <c r="I201" s="51"/>
      <c r="J201" s="51"/>
      <c r="K201" s="51"/>
      <c r="M201" s="51"/>
    </row>
    <row r="202">
      <c r="G202" s="51"/>
      <c r="I202" s="51"/>
      <c r="J202" s="51"/>
      <c r="K202" s="51"/>
      <c r="M202" s="51"/>
    </row>
    <row r="203">
      <c r="G203" s="51"/>
      <c r="I203" s="51"/>
      <c r="J203" s="51"/>
      <c r="K203" s="51"/>
      <c r="M203" s="51"/>
    </row>
    <row r="204">
      <c r="G204" s="51"/>
      <c r="I204" s="51"/>
      <c r="J204" s="51"/>
      <c r="K204" s="51"/>
      <c r="M204" s="51"/>
    </row>
    <row r="205">
      <c r="G205" s="51"/>
      <c r="I205" s="51"/>
      <c r="J205" s="51"/>
      <c r="K205" s="51"/>
      <c r="M205" s="51"/>
    </row>
    <row r="206">
      <c r="G206" s="51"/>
      <c r="I206" s="51"/>
      <c r="J206" s="51"/>
      <c r="K206" s="51"/>
      <c r="M206" s="51"/>
    </row>
    <row r="207">
      <c r="G207" s="51"/>
      <c r="I207" s="51"/>
      <c r="J207" s="51"/>
      <c r="K207" s="51"/>
      <c r="M207" s="51"/>
    </row>
    <row r="208">
      <c r="G208" s="51"/>
      <c r="I208" s="51"/>
      <c r="J208" s="51"/>
      <c r="K208" s="51"/>
      <c r="M208" s="51"/>
    </row>
    <row r="209">
      <c r="G209" s="51"/>
      <c r="I209" s="51"/>
      <c r="J209" s="51"/>
      <c r="K209" s="51"/>
      <c r="M209" s="51"/>
    </row>
    <row r="210">
      <c r="G210" s="51"/>
      <c r="I210" s="51"/>
      <c r="J210" s="51"/>
      <c r="K210" s="51"/>
      <c r="M210" s="51"/>
    </row>
    <row r="211">
      <c r="G211" s="51"/>
      <c r="I211" s="51"/>
      <c r="J211" s="51"/>
      <c r="K211" s="51"/>
      <c r="M211" s="51"/>
    </row>
    <row r="212">
      <c r="G212" s="51"/>
      <c r="I212" s="51"/>
      <c r="J212" s="51"/>
      <c r="K212" s="51"/>
      <c r="M212" s="51"/>
    </row>
    <row r="213">
      <c r="G213" s="51"/>
      <c r="I213" s="51"/>
      <c r="J213" s="51"/>
      <c r="K213" s="51"/>
      <c r="M213" s="51"/>
    </row>
    <row r="214">
      <c r="G214" s="51"/>
      <c r="I214" s="51"/>
      <c r="J214" s="51"/>
      <c r="K214" s="51"/>
      <c r="M214" s="51"/>
    </row>
    <row r="215">
      <c r="G215" s="51"/>
      <c r="I215" s="51"/>
      <c r="J215" s="51"/>
      <c r="K215" s="51"/>
      <c r="M215" s="51"/>
    </row>
    <row r="216">
      <c r="G216" s="51"/>
      <c r="I216" s="51"/>
      <c r="J216" s="51"/>
      <c r="K216" s="51"/>
      <c r="M216" s="51"/>
    </row>
    <row r="217">
      <c r="G217" s="51"/>
      <c r="I217" s="51"/>
      <c r="J217" s="51"/>
      <c r="K217" s="51"/>
      <c r="M217" s="51"/>
    </row>
    <row r="218">
      <c r="G218" s="51"/>
      <c r="I218" s="51"/>
      <c r="J218" s="51"/>
      <c r="K218" s="51"/>
      <c r="M218" s="51"/>
    </row>
    <row r="219">
      <c r="G219" s="51"/>
      <c r="I219" s="51"/>
      <c r="J219" s="51"/>
      <c r="K219" s="51"/>
      <c r="M219" s="51"/>
    </row>
    <row r="220">
      <c r="G220" s="51"/>
      <c r="I220" s="51"/>
      <c r="J220" s="51"/>
      <c r="K220" s="51"/>
      <c r="M220" s="51"/>
    </row>
    <row r="221">
      <c r="G221" s="51"/>
      <c r="I221" s="51"/>
      <c r="J221" s="51"/>
      <c r="K221" s="51"/>
      <c r="M221" s="51"/>
    </row>
    <row r="222">
      <c r="G222" s="51"/>
      <c r="I222" s="51"/>
      <c r="J222" s="51"/>
      <c r="K222" s="51"/>
      <c r="M222" s="51"/>
    </row>
    <row r="223">
      <c r="G223" s="51"/>
      <c r="I223" s="51"/>
      <c r="J223" s="51"/>
      <c r="K223" s="51"/>
      <c r="M223" s="51"/>
    </row>
    <row r="224">
      <c r="G224" s="51"/>
      <c r="I224" s="51"/>
      <c r="J224" s="51"/>
      <c r="K224" s="51"/>
      <c r="M224" s="51"/>
    </row>
    <row r="225">
      <c r="G225" s="51"/>
      <c r="I225" s="51"/>
      <c r="J225" s="51"/>
      <c r="K225" s="51"/>
      <c r="M225" s="51"/>
    </row>
    <row r="226">
      <c r="G226" s="51"/>
      <c r="I226" s="51"/>
      <c r="J226" s="51"/>
      <c r="K226" s="51"/>
      <c r="M226" s="51"/>
    </row>
    <row r="227">
      <c r="G227" s="51"/>
      <c r="I227" s="51"/>
      <c r="J227" s="51"/>
      <c r="K227" s="51"/>
      <c r="M227" s="51"/>
    </row>
    <row r="228">
      <c r="G228" s="51"/>
      <c r="I228" s="51"/>
      <c r="J228" s="51"/>
      <c r="K228" s="51"/>
      <c r="M228" s="51"/>
    </row>
    <row r="229">
      <c r="G229" s="51"/>
      <c r="I229" s="51"/>
      <c r="J229" s="51"/>
      <c r="K229" s="51"/>
      <c r="M229" s="51"/>
    </row>
    <row r="230">
      <c r="G230" s="51"/>
      <c r="I230" s="51"/>
      <c r="J230" s="51"/>
      <c r="K230" s="51"/>
      <c r="M230" s="51"/>
    </row>
    <row r="231">
      <c r="G231" s="51"/>
      <c r="I231" s="51"/>
      <c r="J231" s="51"/>
      <c r="K231" s="51"/>
      <c r="M231" s="51"/>
    </row>
    <row r="232">
      <c r="G232" s="51"/>
      <c r="I232" s="51"/>
      <c r="J232" s="51"/>
      <c r="K232" s="51"/>
      <c r="M232" s="51"/>
    </row>
    <row r="233">
      <c r="G233" s="51"/>
      <c r="I233" s="51"/>
      <c r="J233" s="51"/>
      <c r="K233" s="51"/>
      <c r="M233" s="51"/>
    </row>
    <row r="234">
      <c r="G234" s="51"/>
      <c r="I234" s="51"/>
      <c r="J234" s="51"/>
      <c r="K234" s="51"/>
      <c r="M234" s="51"/>
    </row>
    <row r="235">
      <c r="G235" s="51"/>
      <c r="I235" s="51"/>
      <c r="J235" s="51"/>
      <c r="K235" s="51"/>
      <c r="M235" s="51"/>
    </row>
    <row r="236">
      <c r="G236" s="51"/>
      <c r="I236" s="51"/>
      <c r="J236" s="51"/>
      <c r="K236" s="51"/>
      <c r="M236" s="51"/>
    </row>
    <row r="237">
      <c r="G237" s="51"/>
      <c r="I237" s="51"/>
      <c r="J237" s="51"/>
      <c r="K237" s="51"/>
      <c r="M237" s="51"/>
    </row>
    <row r="238">
      <c r="G238" s="51"/>
      <c r="I238" s="51"/>
      <c r="J238" s="51"/>
      <c r="K238" s="51"/>
      <c r="M238" s="51"/>
    </row>
    <row r="239">
      <c r="G239" s="51"/>
      <c r="I239" s="51"/>
      <c r="J239" s="51"/>
      <c r="K239" s="51"/>
      <c r="M239" s="51"/>
    </row>
    <row r="240">
      <c r="G240" s="51"/>
      <c r="I240" s="51"/>
      <c r="J240" s="51"/>
      <c r="K240" s="51"/>
      <c r="M240" s="51"/>
    </row>
    <row r="241">
      <c r="G241" s="51"/>
      <c r="I241" s="51"/>
      <c r="J241" s="51"/>
      <c r="K241" s="51"/>
      <c r="M241" s="51"/>
    </row>
    <row r="242">
      <c r="G242" s="51"/>
      <c r="I242" s="51"/>
      <c r="J242" s="51"/>
      <c r="K242" s="51"/>
      <c r="M242" s="51"/>
    </row>
    <row r="243">
      <c r="G243" s="51"/>
      <c r="I243" s="51"/>
      <c r="J243" s="51"/>
      <c r="K243" s="51"/>
      <c r="M243" s="51"/>
    </row>
    <row r="244">
      <c r="G244" s="51"/>
      <c r="I244" s="51"/>
      <c r="J244" s="51"/>
      <c r="K244" s="51"/>
      <c r="M244" s="51"/>
    </row>
    <row r="245">
      <c r="G245" s="51"/>
      <c r="I245" s="51"/>
      <c r="J245" s="51"/>
      <c r="K245" s="51"/>
      <c r="M245" s="51"/>
    </row>
    <row r="246">
      <c r="G246" s="51"/>
      <c r="I246" s="51"/>
      <c r="J246" s="51"/>
      <c r="K246" s="51"/>
      <c r="M246" s="51"/>
    </row>
    <row r="247">
      <c r="G247" s="51"/>
      <c r="I247" s="51"/>
      <c r="J247" s="51"/>
      <c r="K247" s="51"/>
      <c r="M247" s="51"/>
    </row>
    <row r="248">
      <c r="G248" s="51"/>
      <c r="I248" s="51"/>
      <c r="J248" s="51"/>
      <c r="K248" s="51"/>
      <c r="M248" s="51"/>
    </row>
    <row r="249">
      <c r="G249" s="51"/>
      <c r="I249" s="51"/>
      <c r="J249" s="51"/>
      <c r="K249" s="51"/>
      <c r="M249" s="51"/>
    </row>
    <row r="250">
      <c r="G250" s="51"/>
      <c r="I250" s="51"/>
      <c r="J250" s="51"/>
      <c r="K250" s="51"/>
      <c r="M250" s="51"/>
    </row>
    <row r="251">
      <c r="G251" s="51"/>
      <c r="I251" s="51"/>
      <c r="J251" s="51"/>
      <c r="K251" s="51"/>
      <c r="M251" s="51"/>
    </row>
    <row r="252">
      <c r="G252" s="51"/>
      <c r="I252" s="51"/>
      <c r="J252" s="51"/>
      <c r="K252" s="51"/>
      <c r="M252" s="51"/>
    </row>
    <row r="253">
      <c r="G253" s="51"/>
      <c r="I253" s="51"/>
      <c r="J253" s="51"/>
      <c r="K253" s="51"/>
      <c r="M253" s="51"/>
    </row>
    <row r="254">
      <c r="G254" s="51"/>
      <c r="I254" s="51"/>
      <c r="J254" s="51"/>
      <c r="K254" s="51"/>
      <c r="M254" s="51"/>
    </row>
    <row r="255">
      <c r="G255" s="51"/>
      <c r="I255" s="51"/>
      <c r="J255" s="51"/>
      <c r="K255" s="51"/>
      <c r="M255" s="51"/>
    </row>
    <row r="256">
      <c r="G256" s="51"/>
      <c r="I256" s="51"/>
      <c r="J256" s="51"/>
      <c r="K256" s="51"/>
      <c r="M256" s="51"/>
    </row>
    <row r="257">
      <c r="G257" s="51"/>
      <c r="I257" s="51"/>
      <c r="J257" s="51"/>
      <c r="K257" s="51"/>
      <c r="M257" s="51"/>
    </row>
    <row r="258">
      <c r="G258" s="51"/>
      <c r="I258" s="51"/>
      <c r="J258" s="51"/>
      <c r="K258" s="51"/>
      <c r="M258" s="51"/>
    </row>
    <row r="259">
      <c r="G259" s="51"/>
      <c r="I259" s="51"/>
      <c r="J259" s="51"/>
      <c r="K259" s="51"/>
      <c r="M259" s="51"/>
    </row>
    <row r="260">
      <c r="G260" s="51"/>
      <c r="I260" s="51"/>
      <c r="J260" s="51"/>
      <c r="K260" s="51"/>
      <c r="M260" s="51"/>
    </row>
    <row r="261">
      <c r="G261" s="51"/>
      <c r="I261" s="51"/>
      <c r="J261" s="51"/>
      <c r="K261" s="51"/>
      <c r="M261" s="51"/>
    </row>
    <row r="262">
      <c r="G262" s="51"/>
      <c r="I262" s="51"/>
      <c r="J262" s="51"/>
      <c r="K262" s="51"/>
      <c r="M262" s="51"/>
    </row>
    <row r="263">
      <c r="G263" s="51"/>
      <c r="I263" s="51"/>
      <c r="J263" s="51"/>
      <c r="K263" s="51"/>
      <c r="M263" s="51"/>
    </row>
    <row r="264">
      <c r="G264" s="51"/>
      <c r="I264" s="51"/>
      <c r="J264" s="51"/>
      <c r="K264" s="51"/>
      <c r="M264" s="51"/>
    </row>
    <row r="265">
      <c r="G265" s="51"/>
      <c r="I265" s="51"/>
      <c r="J265" s="51"/>
      <c r="K265" s="51"/>
      <c r="M265" s="51"/>
    </row>
    <row r="266">
      <c r="G266" s="51"/>
      <c r="I266" s="51"/>
      <c r="J266" s="51"/>
      <c r="K266" s="51"/>
      <c r="M266" s="51"/>
    </row>
    <row r="267">
      <c r="G267" s="51"/>
      <c r="I267" s="51"/>
      <c r="J267" s="51"/>
      <c r="K267" s="51"/>
      <c r="M267" s="51"/>
    </row>
    <row r="268">
      <c r="G268" s="51"/>
      <c r="I268" s="51"/>
      <c r="J268" s="51"/>
      <c r="K268" s="51"/>
      <c r="M268" s="51"/>
    </row>
    <row r="269">
      <c r="G269" s="51"/>
      <c r="I269" s="51"/>
      <c r="J269" s="51"/>
      <c r="K269" s="51"/>
      <c r="M269" s="51"/>
    </row>
    <row r="270">
      <c r="G270" s="51"/>
      <c r="I270" s="51"/>
      <c r="J270" s="51"/>
      <c r="K270" s="51"/>
      <c r="M270" s="51"/>
    </row>
    <row r="271">
      <c r="G271" s="51"/>
      <c r="I271" s="51"/>
      <c r="J271" s="51"/>
      <c r="K271" s="51"/>
      <c r="M271" s="51"/>
    </row>
    <row r="272">
      <c r="G272" s="51"/>
      <c r="I272" s="51"/>
      <c r="J272" s="51"/>
      <c r="K272" s="51"/>
      <c r="M272" s="51"/>
    </row>
    <row r="273">
      <c r="G273" s="51"/>
      <c r="I273" s="51"/>
      <c r="J273" s="51"/>
      <c r="K273" s="51"/>
      <c r="M273" s="51"/>
    </row>
    <row r="274">
      <c r="G274" s="51"/>
      <c r="I274" s="51"/>
      <c r="J274" s="51"/>
      <c r="K274" s="51"/>
      <c r="M274" s="51"/>
    </row>
    <row r="275">
      <c r="G275" s="51"/>
      <c r="I275" s="51"/>
      <c r="J275" s="51"/>
      <c r="K275" s="51"/>
      <c r="M275" s="51"/>
    </row>
    <row r="276">
      <c r="G276" s="51"/>
      <c r="I276" s="51"/>
      <c r="J276" s="51"/>
      <c r="K276" s="51"/>
      <c r="M276" s="51"/>
    </row>
    <row r="277">
      <c r="G277" s="51"/>
      <c r="I277" s="51"/>
      <c r="J277" s="51"/>
      <c r="K277" s="51"/>
      <c r="M277" s="51"/>
    </row>
    <row r="278">
      <c r="G278" s="51"/>
      <c r="I278" s="51"/>
      <c r="J278" s="51"/>
      <c r="K278" s="51"/>
      <c r="M278" s="51"/>
    </row>
    <row r="279">
      <c r="G279" s="51"/>
      <c r="I279" s="51"/>
      <c r="J279" s="51"/>
      <c r="K279" s="51"/>
      <c r="M279" s="51"/>
    </row>
    <row r="280">
      <c r="G280" s="51"/>
      <c r="I280" s="51"/>
      <c r="J280" s="51"/>
      <c r="K280" s="51"/>
      <c r="M280" s="51"/>
    </row>
    <row r="281">
      <c r="G281" s="51"/>
      <c r="I281" s="51"/>
      <c r="J281" s="51"/>
      <c r="K281" s="51"/>
      <c r="M281" s="51"/>
    </row>
    <row r="282">
      <c r="G282" s="51"/>
      <c r="I282" s="51"/>
      <c r="J282" s="51"/>
      <c r="K282" s="51"/>
      <c r="M282" s="51"/>
    </row>
    <row r="283">
      <c r="G283" s="51"/>
      <c r="I283" s="51"/>
      <c r="J283" s="51"/>
      <c r="K283" s="51"/>
      <c r="M283" s="51"/>
    </row>
    <row r="284">
      <c r="G284" s="51"/>
      <c r="I284" s="51"/>
      <c r="J284" s="51"/>
      <c r="K284" s="51"/>
      <c r="M284" s="51"/>
    </row>
    <row r="285">
      <c r="G285" s="51"/>
      <c r="I285" s="51"/>
      <c r="J285" s="51"/>
      <c r="K285" s="51"/>
      <c r="M285" s="51"/>
    </row>
    <row r="286">
      <c r="G286" s="51"/>
      <c r="I286" s="51"/>
      <c r="J286" s="51"/>
      <c r="K286" s="51"/>
      <c r="M286" s="51"/>
    </row>
    <row r="287">
      <c r="G287" s="51"/>
      <c r="I287" s="51"/>
      <c r="J287" s="51"/>
      <c r="K287" s="51"/>
      <c r="M287" s="51"/>
    </row>
    <row r="288">
      <c r="G288" s="51"/>
      <c r="I288" s="51"/>
      <c r="J288" s="51"/>
      <c r="K288" s="51"/>
      <c r="M288" s="51"/>
    </row>
    <row r="289">
      <c r="G289" s="51"/>
      <c r="I289" s="51"/>
      <c r="J289" s="51"/>
      <c r="K289" s="51"/>
      <c r="M289" s="51"/>
    </row>
    <row r="290">
      <c r="G290" s="51"/>
      <c r="I290" s="51"/>
      <c r="J290" s="51"/>
      <c r="K290" s="51"/>
      <c r="M290" s="51"/>
    </row>
    <row r="291">
      <c r="G291" s="51"/>
      <c r="I291" s="51"/>
      <c r="J291" s="51"/>
      <c r="K291" s="51"/>
      <c r="M291" s="51"/>
    </row>
    <row r="292">
      <c r="G292" s="51"/>
      <c r="I292" s="51"/>
      <c r="J292" s="51"/>
      <c r="K292" s="51"/>
      <c r="M292" s="51"/>
    </row>
    <row r="293">
      <c r="G293" s="51"/>
      <c r="I293" s="51"/>
      <c r="J293" s="51"/>
      <c r="K293" s="51"/>
      <c r="M293" s="51"/>
    </row>
    <row r="294">
      <c r="G294" s="51"/>
      <c r="I294" s="51"/>
      <c r="J294" s="51"/>
      <c r="K294" s="51"/>
      <c r="M294" s="51"/>
    </row>
    <row r="295">
      <c r="G295" s="51"/>
      <c r="I295" s="51"/>
      <c r="J295" s="51"/>
      <c r="K295" s="51"/>
      <c r="M295" s="51"/>
    </row>
    <row r="296">
      <c r="G296" s="51"/>
      <c r="I296" s="51"/>
      <c r="J296" s="51"/>
      <c r="K296" s="51"/>
      <c r="M296" s="51"/>
    </row>
    <row r="297">
      <c r="G297" s="51"/>
      <c r="I297" s="51"/>
      <c r="J297" s="51"/>
      <c r="K297" s="51"/>
      <c r="M297" s="51"/>
    </row>
    <row r="298">
      <c r="G298" s="51"/>
      <c r="I298" s="51"/>
      <c r="J298" s="51"/>
      <c r="K298" s="51"/>
      <c r="M298" s="51"/>
    </row>
    <row r="299">
      <c r="G299" s="51"/>
      <c r="I299" s="51"/>
      <c r="J299" s="51"/>
      <c r="K299" s="51"/>
      <c r="M299" s="51"/>
    </row>
    <row r="300">
      <c r="G300" s="51"/>
      <c r="I300" s="51"/>
      <c r="J300" s="51"/>
      <c r="K300" s="51"/>
      <c r="M300" s="51"/>
    </row>
    <row r="301">
      <c r="G301" s="51"/>
      <c r="I301" s="51"/>
      <c r="J301" s="51"/>
      <c r="K301" s="51"/>
      <c r="M301" s="51"/>
    </row>
    <row r="302">
      <c r="G302" s="51"/>
      <c r="I302" s="51"/>
      <c r="J302" s="51"/>
      <c r="K302" s="51"/>
      <c r="M302" s="51"/>
    </row>
    <row r="303">
      <c r="G303" s="51"/>
      <c r="I303" s="51"/>
      <c r="J303" s="51"/>
      <c r="K303" s="51"/>
      <c r="M303" s="51"/>
    </row>
    <row r="304">
      <c r="G304" s="51"/>
      <c r="I304" s="51"/>
      <c r="J304" s="51"/>
      <c r="K304" s="51"/>
      <c r="M304" s="51"/>
    </row>
    <row r="305">
      <c r="G305" s="51"/>
      <c r="I305" s="51"/>
      <c r="J305" s="51"/>
      <c r="K305" s="51"/>
      <c r="M305" s="51"/>
    </row>
    <row r="306">
      <c r="G306" s="51"/>
      <c r="I306" s="51"/>
      <c r="J306" s="51"/>
      <c r="K306" s="51"/>
      <c r="M306" s="51"/>
    </row>
    <row r="307">
      <c r="G307" s="51"/>
      <c r="I307" s="51"/>
      <c r="J307" s="51"/>
      <c r="K307" s="51"/>
      <c r="M307" s="51"/>
    </row>
    <row r="308">
      <c r="G308" s="51"/>
      <c r="I308" s="51"/>
      <c r="J308" s="51"/>
      <c r="K308" s="51"/>
      <c r="M308" s="51"/>
    </row>
    <row r="309">
      <c r="G309" s="51"/>
      <c r="I309" s="51"/>
      <c r="J309" s="51"/>
      <c r="K309" s="51"/>
      <c r="M309" s="51"/>
    </row>
    <row r="310">
      <c r="G310" s="51"/>
      <c r="I310" s="51"/>
      <c r="J310" s="51"/>
      <c r="K310" s="51"/>
      <c r="M310" s="51"/>
    </row>
    <row r="311">
      <c r="G311" s="51"/>
      <c r="I311" s="51"/>
      <c r="J311" s="51"/>
      <c r="K311" s="51"/>
      <c r="M311" s="51"/>
    </row>
    <row r="312">
      <c r="G312" s="51"/>
      <c r="I312" s="51"/>
      <c r="J312" s="51"/>
      <c r="K312" s="51"/>
      <c r="M312" s="51"/>
    </row>
    <row r="313">
      <c r="G313" s="51"/>
      <c r="I313" s="51"/>
      <c r="J313" s="51"/>
      <c r="K313" s="51"/>
      <c r="M313" s="51"/>
    </row>
    <row r="314">
      <c r="G314" s="51"/>
      <c r="I314" s="51"/>
      <c r="J314" s="51"/>
      <c r="K314" s="51"/>
      <c r="M314" s="51"/>
    </row>
    <row r="315">
      <c r="G315" s="51"/>
      <c r="I315" s="51"/>
      <c r="J315" s="51"/>
      <c r="K315" s="51"/>
      <c r="M315" s="51"/>
    </row>
    <row r="316">
      <c r="G316" s="51"/>
      <c r="I316" s="51"/>
      <c r="J316" s="51"/>
      <c r="K316" s="51"/>
      <c r="M316" s="51"/>
    </row>
    <row r="317">
      <c r="G317" s="51"/>
      <c r="I317" s="51"/>
      <c r="J317" s="51"/>
      <c r="K317" s="51"/>
      <c r="M317" s="51"/>
    </row>
    <row r="318">
      <c r="G318" s="51"/>
      <c r="I318" s="51"/>
      <c r="J318" s="51"/>
      <c r="K318" s="51"/>
      <c r="M318" s="51"/>
    </row>
    <row r="319">
      <c r="G319" s="51"/>
      <c r="I319" s="51"/>
      <c r="J319" s="51"/>
      <c r="K319" s="51"/>
      <c r="M319" s="51"/>
    </row>
    <row r="320">
      <c r="G320" s="51"/>
      <c r="I320" s="51"/>
      <c r="J320" s="51"/>
      <c r="K320" s="51"/>
      <c r="M320" s="51"/>
    </row>
    <row r="321">
      <c r="G321" s="51"/>
      <c r="I321" s="51"/>
      <c r="J321" s="51"/>
      <c r="K321" s="51"/>
      <c r="M321" s="51"/>
    </row>
    <row r="322">
      <c r="G322" s="51"/>
      <c r="I322" s="51"/>
      <c r="J322" s="51"/>
      <c r="K322" s="51"/>
      <c r="M322" s="51"/>
    </row>
    <row r="323">
      <c r="G323" s="51"/>
      <c r="I323" s="51"/>
      <c r="J323" s="51"/>
      <c r="K323" s="51"/>
      <c r="M323" s="51"/>
    </row>
    <row r="324">
      <c r="G324" s="51"/>
      <c r="I324" s="51"/>
      <c r="J324" s="51"/>
      <c r="K324" s="51"/>
      <c r="M324" s="51"/>
    </row>
    <row r="325">
      <c r="G325" s="51"/>
      <c r="I325" s="51"/>
      <c r="J325" s="51"/>
      <c r="K325" s="51"/>
      <c r="M325" s="51"/>
    </row>
    <row r="326">
      <c r="G326" s="51"/>
      <c r="I326" s="51"/>
      <c r="J326" s="51"/>
      <c r="K326" s="51"/>
      <c r="M326" s="51"/>
    </row>
    <row r="327">
      <c r="G327" s="51"/>
      <c r="I327" s="51"/>
      <c r="J327" s="51"/>
      <c r="K327" s="51"/>
      <c r="M327" s="51"/>
    </row>
    <row r="328">
      <c r="G328" s="51"/>
      <c r="I328" s="51"/>
      <c r="J328" s="51"/>
      <c r="K328" s="51"/>
      <c r="M328" s="51"/>
    </row>
    <row r="329">
      <c r="G329" s="51"/>
      <c r="I329" s="51"/>
      <c r="J329" s="51"/>
      <c r="K329" s="51"/>
      <c r="M329" s="51"/>
    </row>
    <row r="330">
      <c r="G330" s="51"/>
      <c r="I330" s="51"/>
      <c r="J330" s="51"/>
      <c r="K330" s="51"/>
      <c r="M330" s="51"/>
    </row>
    <row r="331">
      <c r="G331" s="51"/>
      <c r="I331" s="51"/>
      <c r="J331" s="51"/>
      <c r="K331" s="51"/>
      <c r="M331" s="51"/>
    </row>
    <row r="332">
      <c r="G332" s="51"/>
      <c r="I332" s="51"/>
      <c r="J332" s="51"/>
      <c r="K332" s="51"/>
      <c r="M332" s="51"/>
    </row>
    <row r="333">
      <c r="G333" s="51"/>
      <c r="I333" s="51"/>
      <c r="J333" s="51"/>
      <c r="K333" s="51"/>
      <c r="M333" s="51"/>
    </row>
    <row r="334">
      <c r="G334" s="51"/>
      <c r="I334" s="51"/>
      <c r="J334" s="51"/>
      <c r="K334" s="51"/>
      <c r="M334" s="51"/>
    </row>
    <row r="335">
      <c r="G335" s="51"/>
      <c r="I335" s="51"/>
      <c r="J335" s="51"/>
      <c r="K335" s="51"/>
      <c r="M335" s="51"/>
    </row>
    <row r="336">
      <c r="G336" s="51"/>
      <c r="I336" s="51"/>
      <c r="J336" s="51"/>
      <c r="K336" s="51"/>
      <c r="M336" s="51"/>
    </row>
    <row r="337">
      <c r="G337" s="51"/>
      <c r="I337" s="51"/>
      <c r="J337" s="51"/>
      <c r="K337" s="51"/>
      <c r="M337" s="51"/>
    </row>
    <row r="338">
      <c r="G338" s="51"/>
      <c r="I338" s="51"/>
      <c r="J338" s="51"/>
      <c r="K338" s="51"/>
      <c r="M338" s="51"/>
    </row>
    <row r="339">
      <c r="G339" s="51"/>
      <c r="I339" s="51"/>
      <c r="J339" s="51"/>
      <c r="K339" s="51"/>
      <c r="M339" s="51"/>
    </row>
    <row r="340">
      <c r="G340" s="51"/>
      <c r="I340" s="51"/>
      <c r="J340" s="51"/>
      <c r="K340" s="51"/>
      <c r="M340" s="51"/>
    </row>
    <row r="341">
      <c r="G341" s="51"/>
      <c r="I341" s="51"/>
      <c r="J341" s="51"/>
      <c r="K341" s="51"/>
      <c r="M341" s="51"/>
    </row>
    <row r="342">
      <c r="G342" s="51"/>
      <c r="I342" s="51"/>
      <c r="J342" s="51"/>
      <c r="K342" s="51"/>
      <c r="M342" s="51"/>
    </row>
    <row r="343">
      <c r="G343" s="51"/>
      <c r="I343" s="51"/>
      <c r="J343" s="51"/>
      <c r="K343" s="51"/>
      <c r="M343" s="51"/>
    </row>
    <row r="344">
      <c r="G344" s="51"/>
      <c r="I344" s="51"/>
      <c r="J344" s="51"/>
      <c r="K344" s="51"/>
      <c r="M344" s="51"/>
    </row>
    <row r="345">
      <c r="G345" s="51"/>
      <c r="I345" s="51"/>
      <c r="J345" s="51"/>
      <c r="K345" s="51"/>
      <c r="M345" s="51"/>
    </row>
    <row r="346">
      <c r="G346" s="51"/>
      <c r="I346" s="51"/>
      <c r="J346" s="51"/>
      <c r="K346" s="51"/>
      <c r="M346" s="51"/>
    </row>
    <row r="347">
      <c r="G347" s="51"/>
      <c r="I347" s="51"/>
      <c r="J347" s="51"/>
      <c r="K347" s="51"/>
      <c r="M347" s="51"/>
    </row>
    <row r="348">
      <c r="G348" s="51"/>
      <c r="I348" s="51"/>
      <c r="J348" s="51"/>
      <c r="K348" s="51"/>
      <c r="M348" s="51"/>
    </row>
    <row r="349">
      <c r="G349" s="51"/>
      <c r="I349" s="51"/>
      <c r="J349" s="51"/>
      <c r="K349" s="51"/>
      <c r="M349" s="51"/>
    </row>
    <row r="350">
      <c r="G350" s="51"/>
      <c r="I350" s="51"/>
      <c r="J350" s="51"/>
      <c r="K350" s="51"/>
      <c r="M350" s="51"/>
    </row>
    <row r="351">
      <c r="G351" s="51"/>
      <c r="I351" s="51"/>
      <c r="J351" s="51"/>
      <c r="K351" s="51"/>
      <c r="M351" s="51"/>
    </row>
    <row r="352">
      <c r="G352" s="51"/>
      <c r="I352" s="51"/>
      <c r="J352" s="51"/>
      <c r="K352" s="51"/>
      <c r="M352" s="51"/>
    </row>
    <row r="353">
      <c r="G353" s="51"/>
      <c r="I353" s="51"/>
      <c r="J353" s="51"/>
      <c r="K353" s="51"/>
      <c r="M353" s="51"/>
    </row>
    <row r="354">
      <c r="G354" s="51"/>
      <c r="I354" s="51"/>
      <c r="J354" s="51"/>
      <c r="K354" s="51"/>
      <c r="M354" s="51"/>
    </row>
    <row r="355">
      <c r="G355" s="51"/>
      <c r="I355" s="51"/>
      <c r="J355" s="51"/>
      <c r="K355" s="51"/>
      <c r="M355" s="51"/>
    </row>
    <row r="356">
      <c r="G356" s="51"/>
      <c r="I356" s="51"/>
      <c r="J356" s="51"/>
      <c r="K356" s="51"/>
      <c r="M356" s="51"/>
    </row>
    <row r="357">
      <c r="G357" s="51"/>
      <c r="I357" s="51"/>
      <c r="J357" s="51"/>
      <c r="K357" s="51"/>
      <c r="M357" s="51"/>
    </row>
    <row r="358">
      <c r="G358" s="51"/>
      <c r="I358" s="51"/>
      <c r="J358" s="51"/>
      <c r="K358" s="51"/>
      <c r="M358" s="51"/>
    </row>
    <row r="359">
      <c r="G359" s="51"/>
      <c r="I359" s="51"/>
      <c r="J359" s="51"/>
      <c r="K359" s="51"/>
      <c r="M359" s="51"/>
    </row>
    <row r="360">
      <c r="G360" s="51"/>
      <c r="I360" s="51"/>
      <c r="J360" s="51"/>
      <c r="K360" s="51"/>
      <c r="M360" s="51"/>
    </row>
    <row r="361">
      <c r="G361" s="51"/>
      <c r="I361" s="51"/>
      <c r="J361" s="51"/>
      <c r="K361" s="51"/>
      <c r="M361" s="51"/>
    </row>
    <row r="362">
      <c r="G362" s="51"/>
      <c r="I362" s="51"/>
      <c r="J362" s="51"/>
      <c r="K362" s="51"/>
      <c r="M362" s="51"/>
    </row>
    <row r="363">
      <c r="G363" s="51"/>
      <c r="I363" s="51"/>
      <c r="J363" s="51"/>
      <c r="K363" s="51"/>
      <c r="M363" s="51"/>
    </row>
    <row r="364">
      <c r="G364" s="51"/>
      <c r="I364" s="51"/>
      <c r="J364" s="51"/>
      <c r="K364" s="51"/>
      <c r="M364" s="51"/>
    </row>
    <row r="365">
      <c r="G365" s="51"/>
      <c r="I365" s="51"/>
      <c r="J365" s="51"/>
      <c r="K365" s="51"/>
      <c r="M365" s="51"/>
    </row>
    <row r="366">
      <c r="G366" s="51"/>
      <c r="I366" s="51"/>
      <c r="J366" s="51"/>
      <c r="K366" s="51"/>
      <c r="M366" s="51"/>
    </row>
    <row r="367">
      <c r="G367" s="51"/>
      <c r="I367" s="51"/>
      <c r="J367" s="51"/>
      <c r="K367" s="51"/>
      <c r="M367" s="51"/>
    </row>
    <row r="368">
      <c r="G368" s="51"/>
      <c r="I368" s="51"/>
      <c r="J368" s="51"/>
      <c r="K368" s="51"/>
      <c r="M368" s="51"/>
    </row>
    <row r="369">
      <c r="G369" s="51"/>
      <c r="I369" s="51"/>
      <c r="J369" s="51"/>
      <c r="K369" s="51"/>
      <c r="M369" s="51"/>
    </row>
    <row r="370">
      <c r="G370" s="51"/>
      <c r="I370" s="51"/>
      <c r="J370" s="51"/>
      <c r="K370" s="51"/>
      <c r="M370" s="51"/>
    </row>
    <row r="371">
      <c r="G371" s="51"/>
      <c r="I371" s="51"/>
      <c r="J371" s="51"/>
      <c r="K371" s="51"/>
      <c r="M371" s="51"/>
    </row>
    <row r="372">
      <c r="G372" s="51"/>
      <c r="I372" s="51"/>
      <c r="J372" s="51"/>
      <c r="K372" s="51"/>
      <c r="M372" s="51"/>
    </row>
    <row r="373">
      <c r="G373" s="51"/>
      <c r="I373" s="51"/>
      <c r="J373" s="51"/>
      <c r="K373" s="51"/>
      <c r="M373" s="51"/>
    </row>
    <row r="374">
      <c r="G374" s="51"/>
      <c r="I374" s="51"/>
      <c r="J374" s="51"/>
      <c r="K374" s="51"/>
      <c r="M374" s="51"/>
    </row>
    <row r="375">
      <c r="G375" s="51"/>
      <c r="I375" s="51"/>
      <c r="J375" s="51"/>
      <c r="K375" s="51"/>
      <c r="M375" s="51"/>
    </row>
    <row r="376">
      <c r="G376" s="51"/>
      <c r="I376" s="51"/>
      <c r="J376" s="51"/>
      <c r="K376" s="51"/>
      <c r="M376" s="51"/>
    </row>
    <row r="377">
      <c r="G377" s="51"/>
      <c r="I377" s="51"/>
      <c r="J377" s="51"/>
      <c r="K377" s="51"/>
      <c r="M377" s="51"/>
    </row>
    <row r="378">
      <c r="G378" s="51"/>
      <c r="I378" s="51"/>
      <c r="J378" s="51"/>
      <c r="K378" s="51"/>
      <c r="M378" s="51"/>
    </row>
    <row r="379">
      <c r="G379" s="51"/>
      <c r="I379" s="51"/>
      <c r="J379" s="51"/>
      <c r="K379" s="51"/>
      <c r="M379" s="51"/>
    </row>
    <row r="380">
      <c r="G380" s="51"/>
      <c r="I380" s="51"/>
      <c r="J380" s="51"/>
      <c r="K380" s="51"/>
      <c r="M380" s="51"/>
    </row>
    <row r="381">
      <c r="G381" s="51"/>
      <c r="I381" s="51"/>
      <c r="J381" s="51"/>
      <c r="K381" s="51"/>
      <c r="M381" s="51"/>
    </row>
    <row r="382">
      <c r="G382" s="51"/>
      <c r="I382" s="51"/>
      <c r="J382" s="51"/>
      <c r="K382" s="51"/>
      <c r="M382" s="51"/>
    </row>
    <row r="383">
      <c r="G383" s="51"/>
      <c r="I383" s="51"/>
      <c r="J383" s="51"/>
      <c r="K383" s="51"/>
      <c r="M383" s="51"/>
    </row>
    <row r="384">
      <c r="G384" s="51"/>
      <c r="I384" s="51"/>
      <c r="J384" s="51"/>
      <c r="K384" s="51"/>
      <c r="M384" s="51"/>
    </row>
    <row r="385">
      <c r="G385" s="51"/>
      <c r="I385" s="51"/>
      <c r="J385" s="51"/>
      <c r="K385" s="51"/>
      <c r="M385" s="51"/>
    </row>
    <row r="386">
      <c r="G386" s="51"/>
      <c r="I386" s="51"/>
      <c r="J386" s="51"/>
      <c r="K386" s="51"/>
      <c r="M386" s="51"/>
    </row>
    <row r="387">
      <c r="G387" s="51"/>
      <c r="I387" s="51"/>
      <c r="J387" s="51"/>
      <c r="K387" s="51"/>
      <c r="M387" s="51"/>
    </row>
    <row r="388">
      <c r="G388" s="51"/>
      <c r="I388" s="51"/>
      <c r="J388" s="51"/>
      <c r="K388" s="51"/>
      <c r="M388" s="51"/>
    </row>
    <row r="389">
      <c r="G389" s="51"/>
      <c r="I389" s="51"/>
      <c r="J389" s="51"/>
      <c r="K389" s="51"/>
      <c r="M389" s="51"/>
    </row>
    <row r="390">
      <c r="G390" s="51"/>
      <c r="I390" s="51"/>
      <c r="J390" s="51"/>
      <c r="K390" s="51"/>
      <c r="M390" s="51"/>
    </row>
    <row r="391">
      <c r="G391" s="51"/>
      <c r="I391" s="51"/>
      <c r="J391" s="51"/>
      <c r="K391" s="51"/>
      <c r="M391" s="51"/>
    </row>
    <row r="392">
      <c r="G392" s="51"/>
      <c r="I392" s="51"/>
      <c r="J392" s="51"/>
      <c r="K392" s="51"/>
      <c r="M392" s="51"/>
    </row>
    <row r="393">
      <c r="G393" s="51"/>
      <c r="I393" s="51"/>
      <c r="J393" s="51"/>
      <c r="K393" s="51"/>
      <c r="M393" s="51"/>
    </row>
    <row r="394">
      <c r="G394" s="51"/>
      <c r="I394" s="51"/>
      <c r="J394" s="51"/>
      <c r="K394" s="51"/>
      <c r="M394" s="51"/>
    </row>
    <row r="395">
      <c r="G395" s="51"/>
      <c r="I395" s="51"/>
      <c r="J395" s="51"/>
      <c r="K395" s="51"/>
      <c r="M395" s="51"/>
    </row>
    <row r="396">
      <c r="G396" s="51"/>
      <c r="I396" s="51"/>
      <c r="J396" s="51"/>
      <c r="K396" s="51"/>
      <c r="M396" s="51"/>
    </row>
    <row r="397">
      <c r="G397" s="51"/>
      <c r="I397" s="51"/>
      <c r="J397" s="51"/>
      <c r="K397" s="51"/>
      <c r="M397" s="51"/>
    </row>
    <row r="398">
      <c r="G398" s="51"/>
      <c r="I398" s="51"/>
      <c r="J398" s="51"/>
      <c r="K398" s="51"/>
      <c r="M398" s="51"/>
    </row>
    <row r="399">
      <c r="G399" s="51"/>
      <c r="I399" s="51"/>
      <c r="J399" s="51"/>
      <c r="K399" s="51"/>
      <c r="M399" s="51"/>
    </row>
    <row r="400">
      <c r="G400" s="51"/>
      <c r="I400" s="51"/>
      <c r="J400" s="51"/>
      <c r="K400" s="51"/>
      <c r="M400" s="51"/>
    </row>
    <row r="401">
      <c r="G401" s="51"/>
      <c r="I401" s="51"/>
      <c r="J401" s="51"/>
      <c r="K401" s="51"/>
      <c r="M401" s="51"/>
    </row>
    <row r="402">
      <c r="G402" s="51"/>
      <c r="I402" s="51"/>
      <c r="J402" s="51"/>
      <c r="K402" s="51"/>
      <c r="M402" s="51"/>
    </row>
    <row r="403">
      <c r="G403" s="51"/>
      <c r="I403" s="51"/>
      <c r="J403" s="51"/>
      <c r="K403" s="51"/>
      <c r="M403" s="51"/>
    </row>
    <row r="404">
      <c r="G404" s="51"/>
      <c r="I404" s="51"/>
      <c r="J404" s="51"/>
      <c r="K404" s="51"/>
      <c r="M404" s="51"/>
    </row>
    <row r="405">
      <c r="G405" s="51"/>
      <c r="I405" s="51"/>
      <c r="J405" s="51"/>
      <c r="K405" s="51"/>
      <c r="M405" s="51"/>
    </row>
    <row r="406">
      <c r="G406" s="51"/>
      <c r="I406" s="51"/>
      <c r="J406" s="51"/>
      <c r="K406" s="51"/>
      <c r="M406" s="51"/>
    </row>
    <row r="407">
      <c r="G407" s="51"/>
      <c r="I407" s="51"/>
      <c r="J407" s="51"/>
      <c r="K407" s="51"/>
      <c r="M407" s="51"/>
    </row>
    <row r="408">
      <c r="G408" s="51"/>
      <c r="I408" s="51"/>
      <c r="J408" s="51"/>
      <c r="K408" s="51"/>
      <c r="M408" s="51"/>
    </row>
    <row r="409">
      <c r="G409" s="51"/>
      <c r="I409" s="51"/>
      <c r="J409" s="51"/>
      <c r="K409" s="51"/>
      <c r="M409" s="51"/>
    </row>
    <row r="410">
      <c r="G410" s="51"/>
      <c r="I410" s="51"/>
      <c r="J410" s="51"/>
      <c r="K410" s="51"/>
      <c r="M410" s="51"/>
    </row>
    <row r="411">
      <c r="G411" s="51"/>
      <c r="I411" s="51"/>
      <c r="J411" s="51"/>
      <c r="K411" s="51"/>
      <c r="M411" s="51"/>
    </row>
    <row r="412">
      <c r="G412" s="51"/>
      <c r="I412" s="51"/>
      <c r="J412" s="51"/>
      <c r="K412" s="51"/>
      <c r="M412" s="51"/>
    </row>
    <row r="413">
      <c r="G413" s="51"/>
      <c r="I413" s="51"/>
      <c r="J413" s="51"/>
      <c r="K413" s="51"/>
      <c r="M413" s="51"/>
    </row>
    <row r="414">
      <c r="G414" s="51"/>
      <c r="I414" s="51"/>
      <c r="J414" s="51"/>
      <c r="K414" s="51"/>
      <c r="M414" s="51"/>
    </row>
    <row r="415">
      <c r="G415" s="51"/>
      <c r="I415" s="51"/>
      <c r="J415" s="51"/>
      <c r="K415" s="51"/>
      <c r="M415" s="51"/>
    </row>
    <row r="416">
      <c r="G416" s="51"/>
      <c r="I416" s="51"/>
      <c r="J416" s="51"/>
      <c r="K416" s="51"/>
      <c r="M416" s="51"/>
    </row>
    <row r="417">
      <c r="G417" s="51"/>
      <c r="I417" s="51"/>
      <c r="J417" s="51"/>
      <c r="K417" s="51"/>
      <c r="M417" s="51"/>
    </row>
    <row r="418">
      <c r="G418" s="51"/>
      <c r="I418" s="51"/>
      <c r="J418" s="51"/>
      <c r="K418" s="51"/>
      <c r="M418" s="51"/>
    </row>
    <row r="419">
      <c r="G419" s="51"/>
      <c r="I419" s="51"/>
      <c r="J419" s="51"/>
      <c r="K419" s="51"/>
      <c r="M419" s="51"/>
    </row>
    <row r="420">
      <c r="G420" s="51"/>
      <c r="I420" s="51"/>
      <c r="J420" s="51"/>
      <c r="K420" s="51"/>
      <c r="M420" s="51"/>
    </row>
    <row r="421">
      <c r="G421" s="51"/>
      <c r="I421" s="51"/>
      <c r="J421" s="51"/>
      <c r="K421" s="51"/>
      <c r="M421" s="51"/>
    </row>
    <row r="422">
      <c r="G422" s="51"/>
      <c r="I422" s="51"/>
      <c r="J422" s="51"/>
      <c r="K422" s="51"/>
      <c r="M422" s="51"/>
    </row>
    <row r="423">
      <c r="G423" s="51"/>
      <c r="I423" s="51"/>
      <c r="J423" s="51"/>
      <c r="K423" s="51"/>
      <c r="M423" s="51"/>
    </row>
    <row r="424">
      <c r="G424" s="51"/>
      <c r="I424" s="51"/>
      <c r="J424" s="51"/>
      <c r="K424" s="51"/>
      <c r="M424" s="51"/>
    </row>
    <row r="425">
      <c r="G425" s="51"/>
      <c r="I425" s="51"/>
      <c r="J425" s="51"/>
      <c r="K425" s="51"/>
      <c r="M425" s="51"/>
    </row>
    <row r="426">
      <c r="G426" s="51"/>
      <c r="I426" s="51"/>
      <c r="J426" s="51"/>
      <c r="K426" s="51"/>
      <c r="M426" s="51"/>
    </row>
    <row r="427">
      <c r="G427" s="51"/>
      <c r="I427" s="51"/>
      <c r="J427" s="51"/>
      <c r="K427" s="51"/>
      <c r="M427" s="51"/>
    </row>
    <row r="428">
      <c r="G428" s="51"/>
      <c r="I428" s="51"/>
      <c r="J428" s="51"/>
      <c r="K428" s="51"/>
      <c r="M428" s="51"/>
    </row>
    <row r="429">
      <c r="G429" s="51"/>
      <c r="I429" s="51"/>
      <c r="J429" s="51"/>
      <c r="K429" s="51"/>
      <c r="M429" s="51"/>
    </row>
    <row r="430">
      <c r="G430" s="51"/>
      <c r="I430" s="51"/>
      <c r="J430" s="51"/>
      <c r="K430" s="51"/>
      <c r="M430" s="51"/>
    </row>
    <row r="431">
      <c r="G431" s="51"/>
      <c r="I431" s="51"/>
      <c r="J431" s="51"/>
      <c r="K431" s="51"/>
      <c r="M431" s="51"/>
    </row>
    <row r="432">
      <c r="G432" s="51"/>
      <c r="I432" s="51"/>
      <c r="J432" s="51"/>
      <c r="K432" s="51"/>
      <c r="M432" s="51"/>
    </row>
    <row r="433">
      <c r="G433" s="51"/>
      <c r="I433" s="51"/>
      <c r="J433" s="51"/>
      <c r="K433" s="51"/>
      <c r="M433" s="51"/>
    </row>
    <row r="434">
      <c r="G434" s="51"/>
      <c r="I434" s="51"/>
      <c r="J434" s="51"/>
      <c r="K434" s="51"/>
      <c r="M434" s="51"/>
    </row>
    <row r="435">
      <c r="G435" s="51"/>
      <c r="I435" s="51"/>
      <c r="J435" s="51"/>
      <c r="K435" s="51"/>
      <c r="M435" s="51"/>
    </row>
    <row r="436">
      <c r="G436" s="51"/>
      <c r="I436" s="51"/>
      <c r="J436" s="51"/>
      <c r="K436" s="51"/>
      <c r="M436" s="51"/>
    </row>
    <row r="437">
      <c r="G437" s="51"/>
      <c r="I437" s="51"/>
      <c r="J437" s="51"/>
      <c r="K437" s="51"/>
      <c r="M437" s="51"/>
    </row>
    <row r="438">
      <c r="G438" s="51"/>
      <c r="I438" s="51"/>
      <c r="J438" s="51"/>
      <c r="K438" s="51"/>
      <c r="M438" s="51"/>
    </row>
    <row r="439">
      <c r="G439" s="51"/>
      <c r="I439" s="51"/>
      <c r="J439" s="51"/>
      <c r="K439" s="51"/>
      <c r="M439" s="51"/>
    </row>
    <row r="440">
      <c r="G440" s="51"/>
      <c r="I440" s="51"/>
      <c r="J440" s="51"/>
      <c r="K440" s="51"/>
      <c r="M440" s="51"/>
    </row>
    <row r="441">
      <c r="G441" s="51"/>
      <c r="I441" s="51"/>
      <c r="J441" s="51"/>
      <c r="K441" s="51"/>
      <c r="M441" s="51"/>
    </row>
    <row r="442">
      <c r="G442" s="51"/>
      <c r="I442" s="51"/>
      <c r="J442" s="51"/>
      <c r="K442" s="51"/>
      <c r="M442" s="51"/>
    </row>
    <row r="443">
      <c r="G443" s="51"/>
      <c r="I443" s="51"/>
      <c r="J443" s="51"/>
      <c r="K443" s="51"/>
      <c r="M443" s="51"/>
    </row>
    <row r="444">
      <c r="G444" s="51"/>
      <c r="I444" s="51"/>
      <c r="J444" s="51"/>
      <c r="K444" s="51"/>
      <c r="M444" s="51"/>
    </row>
    <row r="445">
      <c r="G445" s="51"/>
      <c r="I445" s="51"/>
      <c r="J445" s="51"/>
      <c r="K445" s="51"/>
      <c r="M445" s="51"/>
    </row>
    <row r="446">
      <c r="G446" s="51"/>
      <c r="I446" s="51"/>
      <c r="J446" s="51"/>
      <c r="K446" s="51"/>
      <c r="M446" s="51"/>
    </row>
    <row r="447">
      <c r="G447" s="51"/>
      <c r="I447" s="51"/>
      <c r="J447" s="51"/>
      <c r="K447" s="51"/>
      <c r="M447" s="51"/>
    </row>
    <row r="448">
      <c r="G448" s="51"/>
      <c r="I448" s="51"/>
      <c r="J448" s="51"/>
      <c r="K448" s="51"/>
      <c r="M448" s="51"/>
    </row>
    <row r="449">
      <c r="G449" s="51"/>
      <c r="I449" s="51"/>
      <c r="J449" s="51"/>
      <c r="K449" s="51"/>
      <c r="M449" s="51"/>
    </row>
    <row r="450">
      <c r="G450" s="51"/>
      <c r="I450" s="51"/>
      <c r="J450" s="51"/>
      <c r="K450" s="51"/>
      <c r="M450" s="51"/>
    </row>
    <row r="451">
      <c r="G451" s="51"/>
      <c r="I451" s="51"/>
      <c r="J451" s="51"/>
      <c r="K451" s="51"/>
      <c r="M451" s="51"/>
    </row>
    <row r="452">
      <c r="G452" s="51"/>
      <c r="I452" s="51"/>
      <c r="J452" s="51"/>
      <c r="K452" s="51"/>
      <c r="M452" s="51"/>
    </row>
    <row r="453">
      <c r="G453" s="51"/>
      <c r="I453" s="51"/>
      <c r="J453" s="51"/>
      <c r="K453" s="51"/>
      <c r="M453" s="51"/>
    </row>
    <row r="454">
      <c r="G454" s="51"/>
      <c r="I454" s="51"/>
      <c r="J454" s="51"/>
      <c r="K454" s="51"/>
      <c r="M454" s="51"/>
    </row>
    <row r="455">
      <c r="G455" s="51"/>
      <c r="I455" s="51"/>
      <c r="J455" s="51"/>
      <c r="K455" s="51"/>
      <c r="M455" s="51"/>
    </row>
    <row r="456">
      <c r="G456" s="51"/>
      <c r="I456" s="51"/>
      <c r="J456" s="51"/>
      <c r="K456" s="51"/>
      <c r="M456" s="51"/>
    </row>
    <row r="457">
      <c r="G457" s="51"/>
      <c r="I457" s="51"/>
      <c r="J457" s="51"/>
      <c r="K457" s="51"/>
      <c r="M457" s="51"/>
    </row>
    <row r="458">
      <c r="G458" s="51"/>
      <c r="I458" s="51"/>
      <c r="J458" s="51"/>
      <c r="K458" s="51"/>
      <c r="M458" s="51"/>
    </row>
    <row r="459">
      <c r="G459" s="51"/>
      <c r="I459" s="51"/>
      <c r="J459" s="51"/>
      <c r="K459" s="51"/>
      <c r="M459" s="51"/>
    </row>
    <row r="460">
      <c r="G460" s="51"/>
      <c r="I460" s="51"/>
      <c r="J460" s="51"/>
      <c r="K460" s="51"/>
      <c r="M460" s="51"/>
    </row>
    <row r="461">
      <c r="G461" s="51"/>
      <c r="I461" s="51"/>
      <c r="J461" s="51"/>
      <c r="K461" s="51"/>
      <c r="M461" s="51"/>
    </row>
    <row r="462">
      <c r="G462" s="51"/>
      <c r="I462" s="51"/>
      <c r="J462" s="51"/>
      <c r="K462" s="51"/>
      <c r="M462" s="51"/>
    </row>
    <row r="463">
      <c r="G463" s="51"/>
      <c r="I463" s="51"/>
      <c r="J463" s="51"/>
      <c r="K463" s="51"/>
      <c r="M463" s="51"/>
    </row>
    <row r="464">
      <c r="G464" s="51"/>
      <c r="I464" s="51"/>
      <c r="J464" s="51"/>
      <c r="K464" s="51"/>
      <c r="M464" s="51"/>
    </row>
    <row r="465">
      <c r="G465" s="51"/>
      <c r="I465" s="51"/>
      <c r="J465" s="51"/>
      <c r="K465" s="51"/>
      <c r="M465" s="51"/>
    </row>
    <row r="466">
      <c r="G466" s="51"/>
      <c r="I466" s="51"/>
      <c r="J466" s="51"/>
      <c r="K466" s="51"/>
      <c r="M466" s="51"/>
    </row>
    <row r="467">
      <c r="G467" s="51"/>
      <c r="I467" s="51"/>
      <c r="J467" s="51"/>
      <c r="K467" s="51"/>
      <c r="M467" s="51"/>
    </row>
    <row r="468">
      <c r="G468" s="51"/>
      <c r="I468" s="51"/>
      <c r="J468" s="51"/>
      <c r="K468" s="51"/>
      <c r="M468" s="51"/>
    </row>
    <row r="469">
      <c r="G469" s="51"/>
      <c r="I469" s="51"/>
      <c r="J469" s="51"/>
      <c r="K469" s="51"/>
      <c r="M469" s="51"/>
    </row>
    <row r="470">
      <c r="G470" s="51"/>
      <c r="I470" s="51"/>
      <c r="J470" s="51"/>
      <c r="K470" s="51"/>
      <c r="M470" s="51"/>
    </row>
    <row r="471">
      <c r="G471" s="51"/>
      <c r="I471" s="51"/>
      <c r="J471" s="51"/>
      <c r="K471" s="51"/>
      <c r="M471" s="51"/>
    </row>
    <row r="472">
      <c r="G472" s="51"/>
      <c r="I472" s="51"/>
      <c r="J472" s="51"/>
      <c r="K472" s="51"/>
      <c r="M472" s="51"/>
    </row>
    <row r="473">
      <c r="G473" s="51"/>
      <c r="I473" s="51"/>
      <c r="J473" s="51"/>
      <c r="K473" s="51"/>
      <c r="M473" s="51"/>
    </row>
    <row r="474">
      <c r="G474" s="51"/>
      <c r="I474" s="51"/>
      <c r="J474" s="51"/>
      <c r="K474" s="51"/>
      <c r="M474" s="51"/>
    </row>
    <row r="475">
      <c r="G475" s="51"/>
      <c r="I475" s="51"/>
      <c r="J475" s="51"/>
      <c r="K475" s="51"/>
      <c r="M475" s="51"/>
    </row>
    <row r="476">
      <c r="G476" s="51"/>
      <c r="I476" s="51"/>
      <c r="J476" s="51"/>
      <c r="K476" s="51"/>
      <c r="M476" s="51"/>
    </row>
    <row r="477">
      <c r="G477" s="51"/>
      <c r="I477" s="51"/>
      <c r="J477" s="51"/>
      <c r="K477" s="51"/>
      <c r="M477" s="51"/>
    </row>
    <row r="478">
      <c r="G478" s="51"/>
      <c r="I478" s="51"/>
      <c r="J478" s="51"/>
      <c r="K478" s="51"/>
      <c r="M478" s="51"/>
    </row>
    <row r="479">
      <c r="G479" s="51"/>
      <c r="I479" s="51"/>
      <c r="J479" s="51"/>
      <c r="K479" s="51"/>
      <c r="M479" s="51"/>
    </row>
    <row r="480">
      <c r="G480" s="51"/>
      <c r="I480" s="51"/>
      <c r="J480" s="51"/>
      <c r="K480" s="51"/>
      <c r="M480" s="51"/>
    </row>
    <row r="481">
      <c r="G481" s="51"/>
      <c r="I481" s="51"/>
      <c r="J481" s="51"/>
      <c r="K481" s="51"/>
      <c r="M481" s="51"/>
    </row>
    <row r="482">
      <c r="G482" s="51"/>
      <c r="I482" s="51"/>
      <c r="J482" s="51"/>
      <c r="K482" s="51"/>
      <c r="M482" s="51"/>
    </row>
    <row r="483">
      <c r="G483" s="51"/>
      <c r="I483" s="51"/>
      <c r="J483" s="51"/>
      <c r="K483" s="51"/>
      <c r="M483" s="51"/>
    </row>
    <row r="484">
      <c r="G484" s="51"/>
      <c r="I484" s="51"/>
      <c r="J484" s="51"/>
      <c r="K484" s="51"/>
      <c r="M484" s="51"/>
    </row>
    <row r="485">
      <c r="G485" s="51"/>
      <c r="I485" s="51"/>
      <c r="J485" s="51"/>
      <c r="K485" s="51"/>
      <c r="M485" s="51"/>
    </row>
    <row r="486">
      <c r="G486" s="51"/>
      <c r="I486" s="51"/>
      <c r="J486" s="51"/>
      <c r="K486" s="51"/>
      <c r="M486" s="51"/>
    </row>
    <row r="487">
      <c r="G487" s="51"/>
      <c r="I487" s="51"/>
      <c r="J487" s="51"/>
      <c r="K487" s="51"/>
      <c r="M487" s="51"/>
    </row>
    <row r="488">
      <c r="G488" s="51"/>
      <c r="I488" s="51"/>
      <c r="J488" s="51"/>
      <c r="K488" s="51"/>
      <c r="M488" s="51"/>
    </row>
    <row r="489">
      <c r="G489" s="51"/>
      <c r="I489" s="51"/>
      <c r="J489" s="51"/>
      <c r="K489" s="51"/>
      <c r="M489" s="51"/>
    </row>
    <row r="490">
      <c r="G490" s="51"/>
      <c r="I490" s="51"/>
      <c r="J490" s="51"/>
      <c r="K490" s="51"/>
      <c r="M490" s="51"/>
    </row>
    <row r="491">
      <c r="G491" s="51"/>
      <c r="I491" s="51"/>
      <c r="J491" s="51"/>
      <c r="K491" s="51"/>
      <c r="M491" s="51"/>
    </row>
    <row r="492">
      <c r="G492" s="51"/>
      <c r="I492" s="51"/>
      <c r="J492" s="51"/>
      <c r="K492" s="51"/>
      <c r="M492" s="51"/>
    </row>
    <row r="493">
      <c r="G493" s="51"/>
      <c r="I493" s="51"/>
      <c r="J493" s="51"/>
      <c r="K493" s="51"/>
      <c r="M493" s="51"/>
    </row>
    <row r="494">
      <c r="G494" s="51"/>
      <c r="I494" s="51"/>
      <c r="J494" s="51"/>
      <c r="K494" s="51"/>
      <c r="M494" s="51"/>
    </row>
    <row r="495">
      <c r="G495" s="51"/>
      <c r="I495" s="51"/>
      <c r="J495" s="51"/>
      <c r="K495" s="51"/>
      <c r="M495" s="51"/>
    </row>
    <row r="496">
      <c r="G496" s="51"/>
      <c r="I496" s="51"/>
      <c r="J496" s="51"/>
      <c r="K496" s="51"/>
      <c r="M496" s="51"/>
    </row>
    <row r="497">
      <c r="G497" s="51"/>
      <c r="I497" s="51"/>
      <c r="J497" s="51"/>
      <c r="K497" s="51"/>
      <c r="M497" s="51"/>
    </row>
    <row r="498">
      <c r="G498" s="51"/>
      <c r="I498" s="51"/>
      <c r="J498" s="51"/>
      <c r="K498" s="51"/>
      <c r="M498" s="51"/>
    </row>
    <row r="499">
      <c r="G499" s="51"/>
      <c r="I499" s="51"/>
      <c r="J499" s="51"/>
      <c r="K499" s="51"/>
      <c r="M499" s="51"/>
    </row>
    <row r="500">
      <c r="G500" s="51"/>
      <c r="I500" s="51"/>
      <c r="J500" s="51"/>
      <c r="K500" s="51"/>
      <c r="M500" s="51"/>
    </row>
    <row r="501">
      <c r="G501" s="51"/>
      <c r="I501" s="51"/>
      <c r="J501" s="51"/>
      <c r="K501" s="51"/>
      <c r="M501" s="51"/>
    </row>
    <row r="502">
      <c r="G502" s="51"/>
      <c r="I502" s="51"/>
      <c r="J502" s="51"/>
      <c r="K502" s="51"/>
      <c r="M502" s="51"/>
    </row>
    <row r="503">
      <c r="G503" s="51"/>
      <c r="I503" s="51"/>
      <c r="J503" s="51"/>
      <c r="K503" s="51"/>
      <c r="M503" s="51"/>
    </row>
    <row r="504">
      <c r="G504" s="51"/>
      <c r="I504" s="51"/>
      <c r="J504" s="51"/>
      <c r="K504" s="51"/>
      <c r="M504" s="51"/>
    </row>
    <row r="505">
      <c r="G505" s="51"/>
      <c r="I505" s="51"/>
      <c r="J505" s="51"/>
      <c r="K505" s="51"/>
      <c r="M505" s="51"/>
    </row>
    <row r="506">
      <c r="G506" s="51"/>
      <c r="I506" s="51"/>
      <c r="J506" s="51"/>
      <c r="K506" s="51"/>
      <c r="M506" s="51"/>
    </row>
    <row r="507">
      <c r="G507" s="51"/>
      <c r="I507" s="51"/>
      <c r="J507" s="51"/>
      <c r="K507" s="51"/>
      <c r="M507" s="51"/>
    </row>
    <row r="508">
      <c r="G508" s="51"/>
      <c r="I508" s="51"/>
      <c r="J508" s="51"/>
      <c r="K508" s="51"/>
      <c r="M508" s="51"/>
    </row>
    <row r="509">
      <c r="G509" s="51"/>
      <c r="I509" s="51"/>
      <c r="J509" s="51"/>
      <c r="K509" s="51"/>
      <c r="M509" s="51"/>
    </row>
    <row r="510">
      <c r="G510" s="51"/>
      <c r="I510" s="51"/>
      <c r="J510" s="51"/>
      <c r="K510" s="51"/>
      <c r="M510" s="51"/>
    </row>
    <row r="511">
      <c r="G511" s="51"/>
      <c r="I511" s="51"/>
      <c r="J511" s="51"/>
      <c r="K511" s="51"/>
      <c r="M511" s="51"/>
    </row>
    <row r="512">
      <c r="G512" s="51"/>
      <c r="I512" s="51"/>
      <c r="J512" s="51"/>
      <c r="K512" s="51"/>
      <c r="M512" s="51"/>
    </row>
    <row r="513">
      <c r="G513" s="51"/>
      <c r="I513" s="51"/>
      <c r="J513" s="51"/>
      <c r="K513" s="51"/>
      <c r="M513" s="51"/>
    </row>
    <row r="514">
      <c r="G514" s="51"/>
      <c r="I514" s="51"/>
      <c r="J514" s="51"/>
      <c r="K514" s="51"/>
      <c r="M514" s="51"/>
    </row>
    <row r="515">
      <c r="G515" s="51"/>
      <c r="I515" s="51"/>
      <c r="J515" s="51"/>
      <c r="K515" s="51"/>
      <c r="M515" s="51"/>
    </row>
    <row r="516">
      <c r="G516" s="51"/>
      <c r="I516" s="51"/>
      <c r="J516" s="51"/>
      <c r="K516" s="51"/>
      <c r="M516" s="51"/>
    </row>
    <row r="517">
      <c r="G517" s="51"/>
      <c r="I517" s="51"/>
      <c r="J517" s="51"/>
      <c r="K517" s="51"/>
      <c r="M517" s="51"/>
    </row>
    <row r="518">
      <c r="G518" s="51"/>
      <c r="I518" s="51"/>
      <c r="J518" s="51"/>
      <c r="K518" s="51"/>
      <c r="M518" s="51"/>
    </row>
    <row r="519">
      <c r="G519" s="51"/>
      <c r="I519" s="51"/>
      <c r="J519" s="51"/>
      <c r="K519" s="51"/>
      <c r="M519" s="51"/>
    </row>
    <row r="520">
      <c r="G520" s="51"/>
      <c r="I520" s="51"/>
      <c r="J520" s="51"/>
      <c r="K520" s="51"/>
      <c r="M520" s="51"/>
    </row>
    <row r="521">
      <c r="G521" s="51"/>
      <c r="I521" s="51"/>
      <c r="J521" s="51"/>
      <c r="K521" s="51"/>
      <c r="M521" s="51"/>
    </row>
    <row r="522">
      <c r="G522" s="51"/>
      <c r="I522" s="51"/>
      <c r="J522" s="51"/>
      <c r="K522" s="51"/>
      <c r="M522" s="51"/>
    </row>
    <row r="523">
      <c r="G523" s="51"/>
      <c r="I523" s="51"/>
      <c r="J523" s="51"/>
      <c r="K523" s="51"/>
      <c r="M523" s="51"/>
    </row>
    <row r="524">
      <c r="G524" s="51"/>
      <c r="I524" s="51"/>
      <c r="J524" s="51"/>
      <c r="K524" s="51"/>
      <c r="M524" s="51"/>
    </row>
    <row r="525">
      <c r="G525" s="51"/>
      <c r="I525" s="51"/>
      <c r="J525" s="51"/>
      <c r="K525" s="51"/>
      <c r="M525" s="51"/>
    </row>
    <row r="526">
      <c r="G526" s="51"/>
      <c r="I526" s="51"/>
      <c r="J526" s="51"/>
      <c r="K526" s="51"/>
      <c r="M526" s="51"/>
    </row>
    <row r="527">
      <c r="G527" s="51"/>
      <c r="I527" s="51"/>
      <c r="J527" s="51"/>
      <c r="K527" s="51"/>
      <c r="M527" s="51"/>
    </row>
    <row r="528">
      <c r="G528" s="51"/>
      <c r="I528" s="51"/>
      <c r="J528" s="51"/>
      <c r="K528" s="51"/>
      <c r="M528" s="51"/>
    </row>
    <row r="529">
      <c r="G529" s="51"/>
      <c r="I529" s="51"/>
      <c r="J529" s="51"/>
      <c r="K529" s="51"/>
      <c r="M529" s="51"/>
    </row>
    <row r="530">
      <c r="G530" s="51"/>
      <c r="I530" s="51"/>
      <c r="J530" s="51"/>
      <c r="K530" s="51"/>
      <c r="M530" s="51"/>
    </row>
    <row r="531">
      <c r="G531" s="51"/>
      <c r="I531" s="51"/>
      <c r="J531" s="51"/>
      <c r="K531" s="51"/>
      <c r="M531" s="51"/>
    </row>
    <row r="532">
      <c r="G532" s="51"/>
      <c r="I532" s="51"/>
      <c r="J532" s="51"/>
      <c r="K532" s="51"/>
      <c r="M532" s="51"/>
    </row>
    <row r="533">
      <c r="G533" s="51"/>
      <c r="I533" s="51"/>
      <c r="J533" s="51"/>
      <c r="K533" s="51"/>
      <c r="M533" s="51"/>
    </row>
    <row r="534">
      <c r="G534" s="51"/>
      <c r="I534" s="51"/>
      <c r="J534" s="51"/>
      <c r="K534" s="51"/>
      <c r="M534" s="51"/>
    </row>
    <row r="535">
      <c r="G535" s="51"/>
      <c r="I535" s="51"/>
      <c r="J535" s="51"/>
      <c r="K535" s="51"/>
      <c r="M535" s="51"/>
    </row>
    <row r="536">
      <c r="G536" s="51"/>
      <c r="I536" s="51"/>
      <c r="J536" s="51"/>
      <c r="K536" s="51"/>
      <c r="M536" s="51"/>
    </row>
    <row r="537">
      <c r="G537" s="51"/>
      <c r="I537" s="51"/>
      <c r="J537" s="51"/>
      <c r="K537" s="51"/>
      <c r="M537" s="51"/>
    </row>
    <row r="538">
      <c r="G538" s="51"/>
      <c r="I538" s="51"/>
      <c r="J538" s="51"/>
      <c r="K538" s="51"/>
      <c r="M538" s="51"/>
    </row>
    <row r="539">
      <c r="G539" s="51"/>
      <c r="I539" s="51"/>
      <c r="J539" s="51"/>
      <c r="K539" s="51"/>
      <c r="M539" s="51"/>
    </row>
    <row r="540">
      <c r="G540" s="51"/>
      <c r="I540" s="51"/>
      <c r="J540" s="51"/>
      <c r="K540" s="51"/>
      <c r="M540" s="51"/>
    </row>
    <row r="541">
      <c r="G541" s="51"/>
      <c r="I541" s="51"/>
      <c r="J541" s="51"/>
      <c r="K541" s="51"/>
      <c r="M541" s="51"/>
    </row>
    <row r="542">
      <c r="G542" s="51"/>
      <c r="I542" s="51"/>
      <c r="J542" s="51"/>
      <c r="K542" s="51"/>
      <c r="M542" s="51"/>
    </row>
    <row r="543">
      <c r="G543" s="51"/>
      <c r="I543" s="51"/>
      <c r="J543" s="51"/>
      <c r="K543" s="51"/>
      <c r="M543" s="51"/>
    </row>
    <row r="544">
      <c r="G544" s="51"/>
      <c r="I544" s="51"/>
      <c r="J544" s="51"/>
      <c r="K544" s="51"/>
      <c r="M544" s="51"/>
    </row>
    <row r="545">
      <c r="G545" s="51"/>
      <c r="I545" s="51"/>
      <c r="J545" s="51"/>
      <c r="K545" s="51"/>
      <c r="M545" s="51"/>
    </row>
    <row r="546">
      <c r="G546" s="51"/>
      <c r="I546" s="51"/>
      <c r="J546" s="51"/>
      <c r="K546" s="51"/>
      <c r="M546" s="51"/>
    </row>
    <row r="547">
      <c r="G547" s="51"/>
      <c r="I547" s="51"/>
      <c r="J547" s="51"/>
      <c r="K547" s="51"/>
      <c r="M547" s="51"/>
    </row>
    <row r="548">
      <c r="G548" s="51"/>
      <c r="I548" s="51"/>
      <c r="J548" s="51"/>
      <c r="K548" s="51"/>
      <c r="M548" s="51"/>
    </row>
    <row r="549">
      <c r="G549" s="51"/>
      <c r="I549" s="51"/>
      <c r="J549" s="51"/>
      <c r="K549" s="51"/>
      <c r="M549" s="51"/>
    </row>
    <row r="550">
      <c r="G550" s="51"/>
      <c r="I550" s="51"/>
      <c r="J550" s="51"/>
      <c r="K550" s="51"/>
      <c r="M550" s="51"/>
    </row>
    <row r="551">
      <c r="G551" s="51"/>
      <c r="I551" s="51"/>
      <c r="J551" s="51"/>
      <c r="K551" s="51"/>
      <c r="M551" s="51"/>
    </row>
    <row r="552">
      <c r="G552" s="51"/>
      <c r="I552" s="51"/>
      <c r="J552" s="51"/>
      <c r="K552" s="51"/>
      <c r="M552" s="51"/>
    </row>
    <row r="553">
      <c r="G553" s="51"/>
      <c r="I553" s="51"/>
      <c r="J553" s="51"/>
      <c r="K553" s="51"/>
      <c r="M553" s="51"/>
    </row>
    <row r="554">
      <c r="G554" s="51"/>
      <c r="I554" s="51"/>
      <c r="J554" s="51"/>
      <c r="K554" s="51"/>
      <c r="M554" s="51"/>
    </row>
    <row r="555">
      <c r="G555" s="51"/>
      <c r="I555" s="51"/>
      <c r="J555" s="51"/>
      <c r="K555" s="51"/>
      <c r="M555" s="51"/>
    </row>
    <row r="556">
      <c r="G556" s="51"/>
      <c r="I556" s="51"/>
      <c r="J556" s="51"/>
      <c r="K556" s="51"/>
      <c r="M556" s="51"/>
    </row>
    <row r="557">
      <c r="G557" s="51"/>
      <c r="I557" s="51"/>
      <c r="J557" s="51"/>
      <c r="K557" s="51"/>
      <c r="M557" s="51"/>
    </row>
    <row r="558">
      <c r="G558" s="51"/>
      <c r="I558" s="51"/>
      <c r="J558" s="51"/>
      <c r="K558" s="51"/>
      <c r="M558" s="51"/>
    </row>
    <row r="559">
      <c r="G559" s="51"/>
      <c r="I559" s="51"/>
      <c r="J559" s="51"/>
      <c r="K559" s="51"/>
      <c r="M559" s="51"/>
    </row>
    <row r="560">
      <c r="G560" s="51"/>
      <c r="I560" s="51"/>
      <c r="J560" s="51"/>
      <c r="K560" s="51"/>
      <c r="M560" s="51"/>
    </row>
    <row r="561">
      <c r="G561" s="51"/>
      <c r="I561" s="51"/>
      <c r="J561" s="51"/>
      <c r="K561" s="51"/>
      <c r="M561" s="51"/>
    </row>
    <row r="562">
      <c r="G562" s="51"/>
      <c r="I562" s="51"/>
      <c r="J562" s="51"/>
      <c r="K562" s="51"/>
      <c r="M562" s="51"/>
    </row>
    <row r="563">
      <c r="G563" s="51"/>
      <c r="I563" s="51"/>
      <c r="J563" s="51"/>
      <c r="K563" s="51"/>
      <c r="M563" s="51"/>
    </row>
    <row r="564">
      <c r="G564" s="51"/>
      <c r="I564" s="51"/>
      <c r="J564" s="51"/>
      <c r="K564" s="51"/>
      <c r="M564" s="51"/>
    </row>
    <row r="565">
      <c r="G565" s="51"/>
      <c r="I565" s="51"/>
      <c r="J565" s="51"/>
      <c r="K565" s="51"/>
      <c r="M565" s="51"/>
    </row>
    <row r="566">
      <c r="G566" s="51"/>
      <c r="I566" s="51"/>
      <c r="J566" s="51"/>
      <c r="K566" s="51"/>
      <c r="M566" s="51"/>
    </row>
    <row r="567">
      <c r="G567" s="51"/>
      <c r="I567" s="51"/>
      <c r="J567" s="51"/>
      <c r="K567" s="51"/>
      <c r="M567" s="51"/>
    </row>
    <row r="568">
      <c r="G568" s="51"/>
      <c r="I568" s="51"/>
      <c r="J568" s="51"/>
      <c r="K568" s="51"/>
      <c r="M568" s="51"/>
    </row>
    <row r="569">
      <c r="G569" s="51"/>
      <c r="I569" s="51"/>
      <c r="J569" s="51"/>
      <c r="K569" s="51"/>
      <c r="M569" s="51"/>
    </row>
    <row r="570">
      <c r="G570" s="51"/>
      <c r="I570" s="51"/>
      <c r="J570" s="51"/>
      <c r="K570" s="51"/>
      <c r="M570" s="51"/>
    </row>
    <row r="571">
      <c r="G571" s="51"/>
      <c r="I571" s="51"/>
      <c r="J571" s="51"/>
      <c r="K571" s="51"/>
      <c r="M571" s="51"/>
    </row>
    <row r="572">
      <c r="G572" s="51"/>
      <c r="I572" s="51"/>
      <c r="J572" s="51"/>
      <c r="K572" s="51"/>
      <c r="M572" s="51"/>
    </row>
    <row r="573">
      <c r="G573" s="51"/>
      <c r="I573" s="51"/>
      <c r="J573" s="51"/>
      <c r="K573" s="51"/>
      <c r="M573" s="51"/>
    </row>
    <row r="574">
      <c r="G574" s="51"/>
      <c r="I574" s="51"/>
      <c r="J574" s="51"/>
      <c r="K574" s="51"/>
      <c r="M574" s="51"/>
    </row>
    <row r="575">
      <c r="G575" s="51"/>
      <c r="I575" s="51"/>
      <c r="J575" s="51"/>
      <c r="K575" s="51"/>
      <c r="M575" s="51"/>
    </row>
    <row r="576">
      <c r="G576" s="51"/>
      <c r="I576" s="51"/>
      <c r="J576" s="51"/>
      <c r="K576" s="51"/>
      <c r="M576" s="51"/>
    </row>
    <row r="577">
      <c r="G577" s="51"/>
      <c r="I577" s="51"/>
      <c r="J577" s="51"/>
      <c r="K577" s="51"/>
      <c r="M577" s="51"/>
    </row>
    <row r="578">
      <c r="G578" s="51"/>
      <c r="I578" s="51"/>
      <c r="J578" s="51"/>
      <c r="K578" s="51"/>
      <c r="M578" s="51"/>
    </row>
    <row r="579">
      <c r="G579" s="51"/>
      <c r="I579" s="51"/>
      <c r="J579" s="51"/>
      <c r="K579" s="51"/>
      <c r="M579" s="51"/>
    </row>
    <row r="580">
      <c r="G580" s="51"/>
      <c r="I580" s="51"/>
      <c r="J580" s="51"/>
      <c r="K580" s="51"/>
      <c r="M580" s="51"/>
    </row>
    <row r="581">
      <c r="G581" s="51"/>
      <c r="I581" s="51"/>
      <c r="J581" s="51"/>
      <c r="K581" s="51"/>
      <c r="M581" s="51"/>
    </row>
    <row r="582">
      <c r="G582" s="51"/>
      <c r="I582" s="51"/>
      <c r="J582" s="51"/>
      <c r="K582" s="51"/>
      <c r="M582" s="51"/>
    </row>
    <row r="583">
      <c r="G583" s="51"/>
      <c r="I583" s="51"/>
      <c r="J583" s="51"/>
      <c r="K583" s="51"/>
      <c r="M583" s="51"/>
    </row>
    <row r="584">
      <c r="G584" s="51"/>
      <c r="I584" s="51"/>
      <c r="J584" s="51"/>
      <c r="K584" s="51"/>
      <c r="M584" s="51"/>
    </row>
    <row r="585">
      <c r="G585" s="51"/>
      <c r="I585" s="51"/>
      <c r="J585" s="51"/>
      <c r="K585" s="51"/>
      <c r="M585" s="51"/>
    </row>
    <row r="586">
      <c r="G586" s="51"/>
      <c r="I586" s="51"/>
      <c r="J586" s="51"/>
      <c r="K586" s="51"/>
      <c r="M586" s="51"/>
    </row>
    <row r="587">
      <c r="G587" s="51"/>
      <c r="I587" s="51"/>
      <c r="J587" s="51"/>
      <c r="K587" s="51"/>
      <c r="M587" s="51"/>
    </row>
    <row r="588">
      <c r="G588" s="51"/>
      <c r="I588" s="51"/>
      <c r="J588" s="51"/>
      <c r="K588" s="51"/>
      <c r="M588" s="51"/>
    </row>
    <row r="589">
      <c r="G589" s="51"/>
      <c r="I589" s="51"/>
      <c r="J589" s="51"/>
      <c r="K589" s="51"/>
      <c r="M589" s="51"/>
    </row>
    <row r="590">
      <c r="G590" s="51"/>
      <c r="I590" s="51"/>
      <c r="J590" s="51"/>
      <c r="K590" s="51"/>
      <c r="M590" s="51"/>
    </row>
    <row r="591">
      <c r="G591" s="51"/>
      <c r="I591" s="51"/>
      <c r="J591" s="51"/>
      <c r="K591" s="51"/>
      <c r="M591" s="51"/>
    </row>
    <row r="592">
      <c r="G592" s="51"/>
      <c r="I592" s="51"/>
      <c r="J592" s="51"/>
      <c r="K592" s="51"/>
      <c r="M592" s="51"/>
    </row>
    <row r="593">
      <c r="G593" s="51"/>
      <c r="I593" s="51"/>
      <c r="J593" s="51"/>
      <c r="K593" s="51"/>
      <c r="M593" s="51"/>
    </row>
    <row r="594">
      <c r="G594" s="51"/>
      <c r="I594" s="51"/>
      <c r="J594" s="51"/>
      <c r="K594" s="51"/>
      <c r="M594" s="51"/>
    </row>
    <row r="595">
      <c r="G595" s="51"/>
      <c r="I595" s="51"/>
      <c r="J595" s="51"/>
      <c r="K595" s="51"/>
      <c r="M595" s="51"/>
    </row>
    <row r="596">
      <c r="G596" s="51"/>
      <c r="I596" s="51"/>
      <c r="J596" s="51"/>
      <c r="K596" s="51"/>
      <c r="M596" s="51"/>
    </row>
    <row r="597">
      <c r="G597" s="51"/>
      <c r="I597" s="51"/>
      <c r="J597" s="51"/>
      <c r="K597" s="51"/>
      <c r="M597" s="51"/>
    </row>
    <row r="598">
      <c r="G598" s="51"/>
      <c r="I598" s="51"/>
      <c r="J598" s="51"/>
      <c r="K598" s="51"/>
      <c r="M598" s="51"/>
    </row>
    <row r="599">
      <c r="G599" s="51"/>
      <c r="I599" s="51"/>
      <c r="J599" s="51"/>
      <c r="K599" s="51"/>
      <c r="M599" s="51"/>
    </row>
    <row r="600">
      <c r="G600" s="51"/>
      <c r="I600" s="51"/>
      <c r="J600" s="51"/>
      <c r="K600" s="51"/>
      <c r="M600" s="51"/>
    </row>
    <row r="601">
      <c r="G601" s="51"/>
      <c r="I601" s="51"/>
      <c r="J601" s="51"/>
      <c r="K601" s="51"/>
      <c r="M601" s="51"/>
    </row>
    <row r="602">
      <c r="G602" s="51"/>
      <c r="I602" s="51"/>
      <c r="J602" s="51"/>
      <c r="K602" s="51"/>
      <c r="M602" s="51"/>
    </row>
    <row r="603">
      <c r="G603" s="51"/>
      <c r="I603" s="51"/>
      <c r="J603" s="51"/>
      <c r="K603" s="51"/>
      <c r="M603" s="51"/>
    </row>
    <row r="604">
      <c r="G604" s="51"/>
      <c r="I604" s="51"/>
      <c r="J604" s="51"/>
      <c r="K604" s="51"/>
      <c r="M604" s="51"/>
    </row>
    <row r="605">
      <c r="G605" s="51"/>
      <c r="I605" s="51"/>
      <c r="J605" s="51"/>
      <c r="K605" s="51"/>
      <c r="M605" s="51"/>
    </row>
    <row r="606">
      <c r="G606" s="51"/>
      <c r="I606" s="51"/>
      <c r="J606" s="51"/>
      <c r="K606" s="51"/>
      <c r="M606" s="51"/>
    </row>
    <row r="607">
      <c r="G607" s="51"/>
      <c r="I607" s="51"/>
      <c r="J607" s="51"/>
      <c r="K607" s="51"/>
      <c r="M607" s="51"/>
    </row>
    <row r="608">
      <c r="G608" s="51"/>
      <c r="I608" s="51"/>
      <c r="J608" s="51"/>
      <c r="K608" s="51"/>
      <c r="M608" s="51"/>
    </row>
    <row r="609">
      <c r="G609" s="51"/>
      <c r="I609" s="51"/>
      <c r="J609" s="51"/>
      <c r="K609" s="51"/>
      <c r="M609" s="51"/>
    </row>
    <row r="610">
      <c r="G610" s="51"/>
      <c r="I610" s="51"/>
      <c r="J610" s="51"/>
      <c r="K610" s="51"/>
      <c r="M610" s="51"/>
    </row>
    <row r="611">
      <c r="G611" s="51"/>
      <c r="I611" s="51"/>
      <c r="J611" s="51"/>
      <c r="K611" s="51"/>
      <c r="M611" s="51"/>
    </row>
    <row r="612">
      <c r="G612" s="51"/>
      <c r="I612" s="51"/>
      <c r="J612" s="51"/>
      <c r="K612" s="51"/>
      <c r="M612" s="51"/>
    </row>
    <row r="613">
      <c r="G613" s="51"/>
      <c r="I613" s="51"/>
      <c r="J613" s="51"/>
      <c r="K613" s="51"/>
      <c r="M613" s="51"/>
    </row>
    <row r="614">
      <c r="G614" s="51"/>
      <c r="I614" s="51"/>
      <c r="J614" s="51"/>
      <c r="K614" s="51"/>
      <c r="M614" s="51"/>
    </row>
    <row r="615">
      <c r="G615" s="51"/>
      <c r="I615" s="51"/>
      <c r="J615" s="51"/>
      <c r="K615" s="51"/>
      <c r="M615" s="51"/>
    </row>
    <row r="616">
      <c r="G616" s="51"/>
      <c r="I616" s="51"/>
      <c r="J616" s="51"/>
      <c r="K616" s="51"/>
      <c r="M616" s="51"/>
    </row>
    <row r="617">
      <c r="G617" s="51"/>
      <c r="I617" s="51"/>
      <c r="J617" s="51"/>
      <c r="K617" s="51"/>
      <c r="M617" s="51"/>
    </row>
    <row r="618">
      <c r="G618" s="51"/>
      <c r="I618" s="51"/>
      <c r="J618" s="51"/>
      <c r="K618" s="51"/>
      <c r="M618" s="51"/>
    </row>
    <row r="619">
      <c r="G619" s="51"/>
      <c r="I619" s="51"/>
      <c r="J619" s="51"/>
      <c r="K619" s="51"/>
      <c r="M619" s="51"/>
    </row>
    <row r="620">
      <c r="G620" s="51"/>
      <c r="I620" s="51"/>
      <c r="J620" s="51"/>
      <c r="K620" s="51"/>
      <c r="M620" s="51"/>
    </row>
    <row r="621">
      <c r="G621" s="51"/>
      <c r="I621" s="51"/>
      <c r="J621" s="51"/>
      <c r="K621" s="51"/>
      <c r="M621" s="51"/>
    </row>
    <row r="622">
      <c r="G622" s="51"/>
      <c r="I622" s="51"/>
      <c r="J622" s="51"/>
      <c r="K622" s="51"/>
      <c r="M622" s="51"/>
    </row>
    <row r="623">
      <c r="G623" s="51"/>
      <c r="I623" s="51"/>
      <c r="J623" s="51"/>
      <c r="K623" s="51"/>
      <c r="M623" s="51"/>
    </row>
    <row r="624">
      <c r="G624" s="51"/>
      <c r="I624" s="51"/>
      <c r="J624" s="51"/>
      <c r="K624" s="51"/>
      <c r="M624" s="51"/>
    </row>
    <row r="625">
      <c r="G625" s="51"/>
      <c r="I625" s="51"/>
      <c r="J625" s="51"/>
      <c r="K625" s="51"/>
      <c r="M625" s="51"/>
    </row>
    <row r="626">
      <c r="G626" s="51"/>
      <c r="I626" s="51"/>
      <c r="J626" s="51"/>
      <c r="K626" s="51"/>
      <c r="M626" s="51"/>
    </row>
    <row r="627">
      <c r="G627" s="51"/>
      <c r="I627" s="51"/>
      <c r="J627" s="51"/>
      <c r="K627" s="51"/>
      <c r="M627" s="51"/>
    </row>
    <row r="628">
      <c r="G628" s="51"/>
      <c r="I628" s="51"/>
      <c r="J628" s="51"/>
      <c r="K628" s="51"/>
      <c r="M628" s="51"/>
    </row>
    <row r="629">
      <c r="G629" s="51"/>
      <c r="I629" s="51"/>
      <c r="J629" s="51"/>
      <c r="K629" s="51"/>
      <c r="M629" s="51"/>
    </row>
    <row r="630">
      <c r="G630" s="51"/>
      <c r="I630" s="51"/>
      <c r="J630" s="51"/>
      <c r="K630" s="51"/>
      <c r="M630" s="51"/>
    </row>
    <row r="631">
      <c r="G631" s="51"/>
      <c r="I631" s="51"/>
      <c r="J631" s="51"/>
      <c r="K631" s="51"/>
      <c r="M631" s="51"/>
    </row>
    <row r="632">
      <c r="G632" s="51"/>
      <c r="I632" s="51"/>
      <c r="J632" s="51"/>
      <c r="K632" s="51"/>
      <c r="M632" s="51"/>
    </row>
    <row r="633">
      <c r="G633" s="51"/>
      <c r="I633" s="51"/>
      <c r="J633" s="51"/>
      <c r="K633" s="51"/>
      <c r="M633" s="51"/>
    </row>
    <row r="634">
      <c r="G634" s="51"/>
      <c r="I634" s="51"/>
      <c r="J634" s="51"/>
      <c r="K634" s="51"/>
      <c r="M634" s="51"/>
    </row>
    <row r="635">
      <c r="G635" s="51"/>
      <c r="I635" s="51"/>
      <c r="J635" s="51"/>
      <c r="K635" s="51"/>
      <c r="M635" s="51"/>
    </row>
    <row r="636">
      <c r="G636" s="51"/>
      <c r="I636" s="51"/>
      <c r="J636" s="51"/>
      <c r="K636" s="51"/>
      <c r="M636" s="51"/>
    </row>
    <row r="637">
      <c r="G637" s="51"/>
      <c r="I637" s="51"/>
      <c r="J637" s="51"/>
      <c r="K637" s="51"/>
      <c r="M637" s="51"/>
    </row>
    <row r="638">
      <c r="G638" s="51"/>
      <c r="I638" s="51"/>
      <c r="J638" s="51"/>
      <c r="K638" s="51"/>
      <c r="M638" s="51"/>
    </row>
    <row r="639">
      <c r="G639" s="51"/>
      <c r="I639" s="51"/>
      <c r="J639" s="51"/>
      <c r="K639" s="51"/>
      <c r="M639" s="51"/>
    </row>
    <row r="640">
      <c r="G640" s="51"/>
      <c r="I640" s="51"/>
      <c r="J640" s="51"/>
      <c r="K640" s="51"/>
      <c r="M640" s="51"/>
    </row>
    <row r="641">
      <c r="G641" s="51"/>
      <c r="I641" s="51"/>
      <c r="J641" s="51"/>
      <c r="K641" s="51"/>
      <c r="M641" s="51"/>
    </row>
    <row r="642">
      <c r="G642" s="51"/>
      <c r="I642" s="51"/>
      <c r="J642" s="51"/>
      <c r="K642" s="51"/>
      <c r="M642" s="51"/>
    </row>
    <row r="643">
      <c r="G643" s="51"/>
      <c r="I643" s="51"/>
      <c r="J643" s="51"/>
      <c r="K643" s="51"/>
      <c r="M643" s="51"/>
    </row>
    <row r="644">
      <c r="G644" s="51"/>
      <c r="I644" s="51"/>
      <c r="J644" s="51"/>
      <c r="K644" s="51"/>
      <c r="M644" s="51"/>
    </row>
    <row r="645">
      <c r="G645" s="51"/>
      <c r="I645" s="51"/>
      <c r="J645" s="51"/>
      <c r="K645" s="51"/>
      <c r="M645" s="51"/>
    </row>
    <row r="646">
      <c r="G646" s="51"/>
      <c r="I646" s="51"/>
      <c r="J646" s="51"/>
      <c r="K646" s="51"/>
      <c r="M646" s="51"/>
    </row>
    <row r="647">
      <c r="G647" s="51"/>
      <c r="I647" s="51"/>
      <c r="J647" s="51"/>
      <c r="K647" s="51"/>
      <c r="M647" s="51"/>
    </row>
    <row r="648">
      <c r="G648" s="51"/>
      <c r="I648" s="51"/>
      <c r="J648" s="51"/>
      <c r="K648" s="51"/>
      <c r="M648" s="51"/>
    </row>
    <row r="649">
      <c r="G649" s="51"/>
      <c r="I649" s="51"/>
      <c r="J649" s="51"/>
      <c r="K649" s="51"/>
      <c r="M649" s="51"/>
    </row>
    <row r="650">
      <c r="G650" s="51"/>
      <c r="I650" s="51"/>
      <c r="J650" s="51"/>
      <c r="K650" s="51"/>
      <c r="M650" s="51"/>
    </row>
    <row r="651">
      <c r="G651" s="51"/>
      <c r="I651" s="51"/>
      <c r="J651" s="51"/>
      <c r="K651" s="51"/>
      <c r="M651" s="51"/>
    </row>
    <row r="652">
      <c r="G652" s="51"/>
      <c r="I652" s="51"/>
      <c r="J652" s="51"/>
      <c r="K652" s="51"/>
      <c r="M652" s="51"/>
    </row>
    <row r="653">
      <c r="G653" s="51"/>
      <c r="I653" s="51"/>
      <c r="J653" s="51"/>
      <c r="K653" s="51"/>
      <c r="M653" s="51"/>
    </row>
    <row r="654">
      <c r="G654" s="51"/>
      <c r="I654" s="51"/>
      <c r="J654" s="51"/>
      <c r="K654" s="51"/>
      <c r="M654" s="51"/>
    </row>
    <row r="655">
      <c r="G655" s="51"/>
      <c r="I655" s="51"/>
      <c r="J655" s="51"/>
      <c r="K655" s="51"/>
      <c r="M655" s="51"/>
    </row>
    <row r="656">
      <c r="G656" s="51"/>
      <c r="I656" s="51"/>
      <c r="J656" s="51"/>
      <c r="K656" s="51"/>
      <c r="M656" s="51"/>
    </row>
    <row r="657">
      <c r="G657" s="51"/>
      <c r="I657" s="51"/>
      <c r="J657" s="51"/>
      <c r="K657" s="51"/>
      <c r="M657" s="51"/>
    </row>
    <row r="658">
      <c r="G658" s="51"/>
      <c r="I658" s="51"/>
      <c r="J658" s="51"/>
      <c r="K658" s="51"/>
      <c r="M658" s="51"/>
    </row>
    <row r="659">
      <c r="G659" s="51"/>
      <c r="I659" s="51"/>
      <c r="J659" s="51"/>
      <c r="K659" s="51"/>
      <c r="M659" s="51"/>
    </row>
    <row r="660">
      <c r="G660" s="51"/>
      <c r="I660" s="51"/>
      <c r="J660" s="51"/>
      <c r="K660" s="51"/>
      <c r="M660" s="51"/>
    </row>
    <row r="661">
      <c r="G661" s="51"/>
      <c r="I661" s="51"/>
      <c r="J661" s="51"/>
      <c r="K661" s="51"/>
      <c r="M661" s="51"/>
    </row>
    <row r="662">
      <c r="G662" s="51"/>
      <c r="I662" s="51"/>
      <c r="J662" s="51"/>
      <c r="K662" s="51"/>
      <c r="M662" s="51"/>
    </row>
    <row r="663">
      <c r="G663" s="51"/>
      <c r="I663" s="51"/>
      <c r="J663" s="51"/>
      <c r="K663" s="51"/>
      <c r="M663" s="51"/>
    </row>
    <row r="664">
      <c r="G664" s="51"/>
      <c r="I664" s="51"/>
      <c r="J664" s="51"/>
      <c r="K664" s="51"/>
      <c r="M664" s="51"/>
    </row>
    <row r="665">
      <c r="G665" s="51"/>
      <c r="I665" s="51"/>
      <c r="J665" s="51"/>
      <c r="K665" s="51"/>
      <c r="M665" s="51"/>
    </row>
    <row r="666">
      <c r="G666" s="51"/>
      <c r="I666" s="51"/>
      <c r="J666" s="51"/>
      <c r="K666" s="51"/>
      <c r="M666" s="51"/>
    </row>
    <row r="667">
      <c r="G667" s="51"/>
      <c r="I667" s="51"/>
      <c r="J667" s="51"/>
      <c r="K667" s="51"/>
      <c r="M667" s="51"/>
    </row>
    <row r="668">
      <c r="G668" s="51"/>
      <c r="I668" s="51"/>
      <c r="J668" s="51"/>
      <c r="K668" s="51"/>
      <c r="M668" s="51"/>
    </row>
    <row r="669">
      <c r="G669" s="51"/>
      <c r="I669" s="51"/>
      <c r="J669" s="51"/>
      <c r="K669" s="51"/>
      <c r="M669" s="51"/>
    </row>
    <row r="670">
      <c r="G670" s="51"/>
      <c r="I670" s="51"/>
      <c r="J670" s="51"/>
      <c r="K670" s="51"/>
      <c r="M670" s="51"/>
    </row>
    <row r="671">
      <c r="G671" s="51"/>
      <c r="I671" s="51"/>
      <c r="J671" s="51"/>
      <c r="K671" s="51"/>
      <c r="M671" s="51"/>
    </row>
    <row r="672">
      <c r="G672" s="51"/>
      <c r="I672" s="51"/>
      <c r="J672" s="51"/>
      <c r="K672" s="51"/>
      <c r="M672" s="51"/>
    </row>
    <row r="673">
      <c r="G673" s="51"/>
      <c r="I673" s="51"/>
      <c r="J673" s="51"/>
      <c r="K673" s="51"/>
      <c r="M673" s="51"/>
    </row>
    <row r="674">
      <c r="G674" s="51"/>
      <c r="I674" s="51"/>
      <c r="J674" s="51"/>
      <c r="K674" s="51"/>
      <c r="M674" s="51"/>
    </row>
    <row r="675">
      <c r="G675" s="51"/>
      <c r="I675" s="51"/>
      <c r="J675" s="51"/>
      <c r="K675" s="51"/>
      <c r="M675" s="51"/>
    </row>
    <row r="676">
      <c r="G676" s="51"/>
      <c r="I676" s="51"/>
      <c r="J676" s="51"/>
      <c r="K676" s="51"/>
      <c r="M676" s="51"/>
    </row>
    <row r="677">
      <c r="G677" s="51"/>
      <c r="I677" s="51"/>
      <c r="J677" s="51"/>
      <c r="K677" s="51"/>
      <c r="M677" s="51"/>
    </row>
    <row r="678">
      <c r="G678" s="51"/>
      <c r="I678" s="51"/>
      <c r="J678" s="51"/>
      <c r="K678" s="51"/>
      <c r="M678" s="51"/>
    </row>
    <row r="679">
      <c r="G679" s="51"/>
      <c r="I679" s="51"/>
      <c r="J679" s="51"/>
      <c r="K679" s="51"/>
      <c r="M679" s="51"/>
    </row>
    <row r="680">
      <c r="G680" s="51"/>
      <c r="I680" s="51"/>
      <c r="J680" s="51"/>
      <c r="K680" s="51"/>
      <c r="M680" s="51"/>
    </row>
    <row r="681">
      <c r="G681" s="51"/>
      <c r="I681" s="51"/>
      <c r="J681" s="51"/>
      <c r="K681" s="51"/>
      <c r="M681" s="51"/>
    </row>
    <row r="682">
      <c r="G682" s="51"/>
      <c r="I682" s="51"/>
      <c r="J682" s="51"/>
      <c r="K682" s="51"/>
      <c r="M682" s="51"/>
    </row>
    <row r="683">
      <c r="G683" s="51"/>
      <c r="I683" s="51"/>
      <c r="J683" s="51"/>
      <c r="K683" s="51"/>
      <c r="M683" s="51"/>
    </row>
    <row r="684">
      <c r="G684" s="51"/>
      <c r="I684" s="51"/>
      <c r="J684" s="51"/>
      <c r="K684" s="51"/>
      <c r="M684" s="51"/>
    </row>
    <row r="685">
      <c r="G685" s="51"/>
      <c r="I685" s="51"/>
      <c r="J685" s="51"/>
      <c r="K685" s="51"/>
      <c r="M685" s="51"/>
    </row>
    <row r="686">
      <c r="G686" s="51"/>
      <c r="I686" s="51"/>
      <c r="J686" s="51"/>
      <c r="K686" s="51"/>
      <c r="M686" s="51"/>
    </row>
    <row r="687">
      <c r="G687" s="51"/>
      <c r="I687" s="51"/>
      <c r="J687" s="51"/>
      <c r="K687" s="51"/>
      <c r="M687" s="51"/>
    </row>
    <row r="688">
      <c r="G688" s="51"/>
      <c r="I688" s="51"/>
      <c r="J688" s="51"/>
      <c r="K688" s="51"/>
      <c r="M688" s="51"/>
    </row>
    <row r="689">
      <c r="G689" s="51"/>
      <c r="I689" s="51"/>
      <c r="J689" s="51"/>
      <c r="K689" s="51"/>
      <c r="M689" s="51"/>
    </row>
    <row r="690">
      <c r="G690" s="51"/>
      <c r="I690" s="51"/>
      <c r="J690" s="51"/>
      <c r="K690" s="51"/>
      <c r="M690" s="51"/>
    </row>
    <row r="691">
      <c r="G691" s="51"/>
      <c r="I691" s="51"/>
      <c r="J691" s="51"/>
      <c r="K691" s="51"/>
      <c r="M691" s="51"/>
    </row>
    <row r="692">
      <c r="G692" s="51"/>
      <c r="I692" s="51"/>
      <c r="J692" s="51"/>
      <c r="K692" s="51"/>
      <c r="M692" s="51"/>
    </row>
    <row r="693">
      <c r="G693" s="51"/>
      <c r="I693" s="51"/>
      <c r="J693" s="51"/>
      <c r="K693" s="51"/>
      <c r="M693" s="51"/>
    </row>
    <row r="694">
      <c r="G694" s="51"/>
      <c r="I694" s="51"/>
      <c r="J694" s="51"/>
      <c r="K694" s="51"/>
      <c r="M694" s="51"/>
    </row>
    <row r="695">
      <c r="G695" s="51"/>
      <c r="I695" s="51"/>
      <c r="J695" s="51"/>
      <c r="K695" s="51"/>
      <c r="M695" s="51"/>
    </row>
    <row r="696">
      <c r="G696" s="51"/>
      <c r="I696" s="51"/>
      <c r="J696" s="51"/>
      <c r="K696" s="51"/>
      <c r="M696" s="51"/>
    </row>
    <row r="697">
      <c r="G697" s="51"/>
      <c r="I697" s="51"/>
      <c r="J697" s="51"/>
      <c r="K697" s="51"/>
      <c r="M697" s="51"/>
    </row>
    <row r="698">
      <c r="G698" s="51"/>
      <c r="I698" s="51"/>
      <c r="J698" s="51"/>
      <c r="K698" s="51"/>
      <c r="M698" s="51"/>
    </row>
    <row r="699">
      <c r="G699" s="51"/>
      <c r="I699" s="51"/>
      <c r="J699" s="51"/>
      <c r="K699" s="51"/>
      <c r="M699" s="51"/>
    </row>
    <row r="700">
      <c r="G700" s="51"/>
      <c r="I700" s="51"/>
      <c r="J700" s="51"/>
      <c r="K700" s="51"/>
      <c r="M700" s="51"/>
    </row>
    <row r="701">
      <c r="G701" s="51"/>
      <c r="I701" s="51"/>
      <c r="J701" s="51"/>
      <c r="K701" s="51"/>
      <c r="M701" s="51"/>
    </row>
    <row r="702">
      <c r="G702" s="51"/>
      <c r="I702" s="51"/>
      <c r="J702" s="51"/>
      <c r="K702" s="51"/>
      <c r="M702" s="51"/>
    </row>
    <row r="703">
      <c r="G703" s="51"/>
      <c r="I703" s="51"/>
      <c r="J703" s="51"/>
      <c r="K703" s="51"/>
      <c r="M703" s="51"/>
    </row>
    <row r="704">
      <c r="G704" s="51"/>
      <c r="I704" s="51"/>
      <c r="J704" s="51"/>
      <c r="K704" s="51"/>
      <c r="M704" s="51"/>
    </row>
    <row r="705">
      <c r="G705" s="51"/>
      <c r="I705" s="51"/>
      <c r="J705" s="51"/>
      <c r="K705" s="51"/>
      <c r="M705" s="51"/>
    </row>
    <row r="706">
      <c r="G706" s="51"/>
      <c r="I706" s="51"/>
      <c r="J706" s="51"/>
      <c r="K706" s="51"/>
      <c r="M706" s="51"/>
    </row>
    <row r="707">
      <c r="G707" s="51"/>
      <c r="I707" s="51"/>
      <c r="J707" s="51"/>
      <c r="K707" s="51"/>
      <c r="M707" s="51"/>
    </row>
    <row r="708">
      <c r="G708" s="51"/>
      <c r="I708" s="51"/>
      <c r="J708" s="51"/>
      <c r="K708" s="51"/>
      <c r="M708" s="51"/>
    </row>
    <row r="709">
      <c r="G709" s="51"/>
      <c r="I709" s="51"/>
      <c r="J709" s="51"/>
      <c r="K709" s="51"/>
      <c r="M709" s="51"/>
    </row>
    <row r="710">
      <c r="G710" s="51"/>
      <c r="I710" s="51"/>
      <c r="J710" s="51"/>
      <c r="K710" s="51"/>
      <c r="M710" s="51"/>
    </row>
    <row r="711">
      <c r="G711" s="51"/>
      <c r="I711" s="51"/>
      <c r="J711" s="51"/>
      <c r="K711" s="51"/>
      <c r="M711" s="51"/>
    </row>
    <row r="712">
      <c r="G712" s="51"/>
      <c r="I712" s="51"/>
      <c r="J712" s="51"/>
      <c r="K712" s="51"/>
      <c r="M712" s="51"/>
    </row>
    <row r="713">
      <c r="G713" s="51"/>
      <c r="I713" s="51"/>
      <c r="J713" s="51"/>
      <c r="K713" s="51"/>
      <c r="M713" s="51"/>
    </row>
    <row r="714">
      <c r="G714" s="51"/>
      <c r="I714" s="51"/>
      <c r="J714" s="51"/>
      <c r="K714" s="51"/>
      <c r="M714" s="51"/>
    </row>
    <row r="715">
      <c r="G715" s="51"/>
      <c r="I715" s="51"/>
      <c r="J715" s="51"/>
      <c r="K715" s="51"/>
      <c r="M715" s="51"/>
    </row>
    <row r="716">
      <c r="G716" s="51"/>
      <c r="I716" s="51"/>
      <c r="J716" s="51"/>
      <c r="K716" s="51"/>
      <c r="M716" s="51"/>
    </row>
    <row r="717">
      <c r="G717" s="51"/>
      <c r="I717" s="51"/>
      <c r="J717" s="51"/>
      <c r="K717" s="51"/>
      <c r="M717" s="51"/>
    </row>
    <row r="718">
      <c r="G718" s="51"/>
      <c r="I718" s="51"/>
      <c r="J718" s="51"/>
      <c r="K718" s="51"/>
      <c r="M718" s="51"/>
    </row>
    <row r="719">
      <c r="G719" s="51"/>
      <c r="I719" s="51"/>
      <c r="J719" s="51"/>
      <c r="K719" s="51"/>
      <c r="M719" s="51"/>
    </row>
    <row r="720">
      <c r="G720" s="51"/>
      <c r="I720" s="51"/>
      <c r="J720" s="51"/>
      <c r="K720" s="51"/>
      <c r="M720" s="51"/>
    </row>
    <row r="721">
      <c r="G721" s="51"/>
      <c r="I721" s="51"/>
      <c r="J721" s="51"/>
      <c r="K721" s="51"/>
      <c r="M721" s="51"/>
    </row>
    <row r="722">
      <c r="G722" s="51"/>
      <c r="I722" s="51"/>
      <c r="J722" s="51"/>
      <c r="K722" s="51"/>
      <c r="M722" s="51"/>
    </row>
    <row r="723">
      <c r="G723" s="51"/>
      <c r="I723" s="51"/>
      <c r="J723" s="51"/>
      <c r="K723" s="51"/>
      <c r="M723" s="51"/>
    </row>
    <row r="724">
      <c r="G724" s="51"/>
      <c r="I724" s="51"/>
      <c r="J724" s="51"/>
      <c r="K724" s="51"/>
      <c r="M724" s="51"/>
    </row>
    <row r="725">
      <c r="G725" s="51"/>
      <c r="I725" s="51"/>
      <c r="J725" s="51"/>
      <c r="K725" s="51"/>
      <c r="M725" s="51"/>
    </row>
    <row r="726">
      <c r="G726" s="51"/>
      <c r="I726" s="51"/>
      <c r="J726" s="51"/>
      <c r="K726" s="51"/>
      <c r="M726" s="51"/>
    </row>
    <row r="727">
      <c r="G727" s="51"/>
      <c r="I727" s="51"/>
      <c r="J727" s="51"/>
      <c r="K727" s="51"/>
      <c r="M727" s="51"/>
    </row>
    <row r="728">
      <c r="G728" s="51"/>
      <c r="I728" s="51"/>
      <c r="J728" s="51"/>
      <c r="K728" s="51"/>
      <c r="M728" s="51"/>
    </row>
    <row r="729">
      <c r="G729" s="51"/>
      <c r="I729" s="51"/>
      <c r="J729" s="51"/>
      <c r="K729" s="51"/>
      <c r="M729" s="51"/>
    </row>
    <row r="730">
      <c r="G730" s="51"/>
      <c r="I730" s="51"/>
      <c r="J730" s="51"/>
      <c r="K730" s="51"/>
      <c r="M730" s="51"/>
    </row>
    <row r="731">
      <c r="G731" s="51"/>
      <c r="I731" s="51"/>
      <c r="J731" s="51"/>
      <c r="K731" s="51"/>
      <c r="M731" s="51"/>
    </row>
    <row r="732">
      <c r="G732" s="51"/>
      <c r="I732" s="51"/>
      <c r="J732" s="51"/>
      <c r="K732" s="51"/>
      <c r="M732" s="51"/>
    </row>
    <row r="733">
      <c r="G733" s="51"/>
      <c r="I733" s="51"/>
      <c r="J733" s="51"/>
      <c r="K733" s="51"/>
      <c r="M733" s="51"/>
    </row>
    <row r="734">
      <c r="G734" s="51"/>
      <c r="I734" s="51"/>
      <c r="J734" s="51"/>
      <c r="K734" s="51"/>
      <c r="M734" s="51"/>
    </row>
    <row r="735">
      <c r="G735" s="51"/>
      <c r="I735" s="51"/>
      <c r="J735" s="51"/>
      <c r="K735" s="51"/>
      <c r="M735" s="51"/>
    </row>
    <row r="736">
      <c r="G736" s="51"/>
      <c r="I736" s="51"/>
      <c r="J736" s="51"/>
      <c r="K736" s="51"/>
      <c r="M736" s="51"/>
    </row>
    <row r="737">
      <c r="G737" s="51"/>
      <c r="I737" s="51"/>
      <c r="J737" s="51"/>
      <c r="K737" s="51"/>
      <c r="M737" s="51"/>
    </row>
    <row r="738">
      <c r="G738" s="51"/>
      <c r="I738" s="51"/>
      <c r="J738" s="51"/>
      <c r="K738" s="51"/>
      <c r="M738" s="51"/>
    </row>
    <row r="739">
      <c r="G739" s="51"/>
      <c r="I739" s="51"/>
      <c r="J739" s="51"/>
      <c r="K739" s="51"/>
      <c r="M739" s="51"/>
    </row>
    <row r="740">
      <c r="G740" s="51"/>
      <c r="I740" s="51"/>
      <c r="J740" s="51"/>
      <c r="K740" s="51"/>
      <c r="M740" s="51"/>
    </row>
    <row r="741">
      <c r="G741" s="51"/>
      <c r="I741" s="51"/>
      <c r="J741" s="51"/>
      <c r="K741" s="51"/>
      <c r="M741" s="51"/>
    </row>
    <row r="742">
      <c r="G742" s="51"/>
      <c r="I742" s="51"/>
      <c r="J742" s="51"/>
      <c r="K742" s="51"/>
      <c r="M742" s="51"/>
    </row>
    <row r="743">
      <c r="G743" s="51"/>
      <c r="I743" s="51"/>
      <c r="J743" s="51"/>
      <c r="K743" s="51"/>
      <c r="M743" s="51"/>
    </row>
    <row r="744">
      <c r="G744" s="51"/>
      <c r="I744" s="51"/>
      <c r="J744" s="51"/>
      <c r="K744" s="51"/>
      <c r="M744" s="51"/>
    </row>
    <row r="745">
      <c r="G745" s="51"/>
      <c r="I745" s="51"/>
      <c r="J745" s="51"/>
      <c r="K745" s="51"/>
      <c r="M745" s="51"/>
    </row>
    <row r="746">
      <c r="G746" s="51"/>
      <c r="I746" s="51"/>
      <c r="J746" s="51"/>
      <c r="K746" s="51"/>
      <c r="M746" s="51"/>
    </row>
    <row r="747">
      <c r="G747" s="51"/>
      <c r="I747" s="51"/>
      <c r="J747" s="51"/>
      <c r="K747" s="51"/>
      <c r="M747" s="51"/>
    </row>
    <row r="748">
      <c r="G748" s="51"/>
      <c r="I748" s="51"/>
      <c r="J748" s="51"/>
      <c r="K748" s="51"/>
      <c r="M748" s="51"/>
    </row>
    <row r="749">
      <c r="G749" s="51"/>
      <c r="I749" s="51"/>
      <c r="J749" s="51"/>
      <c r="K749" s="51"/>
      <c r="M749" s="51"/>
    </row>
    <row r="750">
      <c r="G750" s="51"/>
      <c r="I750" s="51"/>
      <c r="J750" s="51"/>
      <c r="K750" s="51"/>
      <c r="M750" s="51"/>
    </row>
    <row r="751">
      <c r="G751" s="51"/>
      <c r="I751" s="51"/>
      <c r="J751" s="51"/>
      <c r="K751" s="51"/>
      <c r="M751" s="51"/>
    </row>
    <row r="752">
      <c r="G752" s="51"/>
      <c r="I752" s="51"/>
      <c r="J752" s="51"/>
      <c r="K752" s="51"/>
      <c r="M752" s="51"/>
    </row>
    <row r="753">
      <c r="G753" s="51"/>
      <c r="I753" s="51"/>
      <c r="J753" s="51"/>
      <c r="K753" s="51"/>
      <c r="M753" s="51"/>
    </row>
    <row r="754">
      <c r="G754" s="51"/>
      <c r="I754" s="51"/>
      <c r="J754" s="51"/>
      <c r="K754" s="51"/>
      <c r="M754" s="51"/>
    </row>
    <row r="755">
      <c r="G755" s="51"/>
      <c r="I755" s="51"/>
      <c r="J755" s="51"/>
      <c r="K755" s="51"/>
      <c r="M755" s="51"/>
    </row>
    <row r="756">
      <c r="G756" s="51"/>
      <c r="I756" s="51"/>
      <c r="J756" s="51"/>
      <c r="K756" s="51"/>
      <c r="M756" s="51"/>
    </row>
    <row r="757">
      <c r="G757" s="51"/>
      <c r="I757" s="51"/>
      <c r="J757" s="51"/>
      <c r="K757" s="51"/>
      <c r="M757" s="51"/>
    </row>
    <row r="758">
      <c r="G758" s="51"/>
      <c r="I758" s="51"/>
      <c r="J758" s="51"/>
      <c r="K758" s="51"/>
      <c r="M758" s="51"/>
    </row>
    <row r="759">
      <c r="G759" s="51"/>
      <c r="I759" s="51"/>
      <c r="J759" s="51"/>
      <c r="K759" s="51"/>
      <c r="M759" s="51"/>
    </row>
    <row r="760">
      <c r="G760" s="51"/>
      <c r="I760" s="51"/>
      <c r="J760" s="51"/>
      <c r="K760" s="51"/>
      <c r="M760" s="51"/>
    </row>
    <row r="761">
      <c r="G761" s="51"/>
      <c r="I761" s="51"/>
      <c r="J761" s="51"/>
      <c r="K761" s="51"/>
      <c r="M761" s="51"/>
    </row>
    <row r="762">
      <c r="G762" s="51"/>
      <c r="I762" s="51"/>
      <c r="J762" s="51"/>
      <c r="K762" s="51"/>
      <c r="M762" s="51"/>
    </row>
    <row r="763">
      <c r="G763" s="51"/>
      <c r="I763" s="51"/>
      <c r="J763" s="51"/>
      <c r="K763" s="51"/>
      <c r="M763" s="51"/>
    </row>
    <row r="764">
      <c r="G764" s="51"/>
      <c r="I764" s="51"/>
      <c r="J764" s="51"/>
      <c r="K764" s="51"/>
      <c r="M764" s="51"/>
    </row>
    <row r="765">
      <c r="G765" s="51"/>
      <c r="I765" s="51"/>
      <c r="J765" s="51"/>
      <c r="K765" s="51"/>
      <c r="M765" s="51"/>
    </row>
    <row r="766">
      <c r="G766" s="51"/>
      <c r="I766" s="51"/>
      <c r="J766" s="51"/>
      <c r="K766" s="51"/>
      <c r="M766" s="51"/>
    </row>
    <row r="767">
      <c r="G767" s="51"/>
      <c r="I767" s="51"/>
      <c r="J767" s="51"/>
      <c r="K767" s="51"/>
      <c r="M767" s="51"/>
    </row>
    <row r="768">
      <c r="G768" s="51"/>
      <c r="I768" s="51"/>
      <c r="J768" s="51"/>
      <c r="K768" s="51"/>
      <c r="M768" s="51"/>
    </row>
    <row r="769">
      <c r="G769" s="51"/>
      <c r="I769" s="51"/>
      <c r="J769" s="51"/>
      <c r="K769" s="51"/>
      <c r="M769" s="51"/>
    </row>
    <row r="770">
      <c r="G770" s="51"/>
      <c r="I770" s="51"/>
      <c r="J770" s="51"/>
      <c r="K770" s="51"/>
      <c r="M770" s="51"/>
    </row>
    <row r="771">
      <c r="G771" s="51"/>
      <c r="I771" s="51"/>
      <c r="J771" s="51"/>
      <c r="K771" s="51"/>
      <c r="M771" s="51"/>
    </row>
    <row r="772">
      <c r="G772" s="51"/>
      <c r="I772" s="51"/>
      <c r="J772" s="51"/>
      <c r="K772" s="51"/>
      <c r="M772" s="51"/>
    </row>
    <row r="773">
      <c r="G773" s="51"/>
      <c r="I773" s="51"/>
      <c r="J773" s="51"/>
      <c r="K773" s="51"/>
      <c r="M773" s="51"/>
    </row>
    <row r="774">
      <c r="G774" s="51"/>
      <c r="I774" s="51"/>
      <c r="J774" s="51"/>
      <c r="K774" s="51"/>
      <c r="M774" s="51"/>
    </row>
    <row r="775">
      <c r="G775" s="51"/>
      <c r="I775" s="51"/>
      <c r="J775" s="51"/>
      <c r="K775" s="51"/>
      <c r="M775" s="51"/>
    </row>
    <row r="776">
      <c r="G776" s="51"/>
      <c r="I776" s="51"/>
      <c r="J776" s="51"/>
      <c r="K776" s="51"/>
      <c r="M776" s="51"/>
    </row>
    <row r="777">
      <c r="G777" s="51"/>
      <c r="I777" s="51"/>
      <c r="J777" s="51"/>
      <c r="K777" s="51"/>
      <c r="M777" s="51"/>
    </row>
    <row r="778">
      <c r="G778" s="51"/>
      <c r="I778" s="51"/>
      <c r="J778" s="51"/>
      <c r="K778" s="51"/>
      <c r="M778" s="51"/>
    </row>
    <row r="779">
      <c r="G779" s="51"/>
      <c r="I779" s="51"/>
      <c r="J779" s="51"/>
      <c r="K779" s="51"/>
      <c r="M779" s="51"/>
    </row>
    <row r="780">
      <c r="G780" s="51"/>
      <c r="I780" s="51"/>
      <c r="J780" s="51"/>
      <c r="K780" s="51"/>
      <c r="M780" s="51"/>
    </row>
    <row r="781">
      <c r="G781" s="51"/>
      <c r="I781" s="51"/>
      <c r="J781" s="51"/>
      <c r="K781" s="51"/>
      <c r="M781" s="51"/>
    </row>
    <row r="782">
      <c r="G782" s="51"/>
      <c r="I782" s="51"/>
      <c r="J782" s="51"/>
      <c r="K782" s="51"/>
      <c r="M782" s="51"/>
    </row>
    <row r="783">
      <c r="G783" s="51"/>
      <c r="I783" s="51"/>
      <c r="J783" s="51"/>
      <c r="K783" s="51"/>
      <c r="M783" s="51"/>
    </row>
    <row r="784">
      <c r="G784" s="51"/>
      <c r="I784" s="51"/>
      <c r="J784" s="51"/>
      <c r="K784" s="51"/>
      <c r="M784" s="51"/>
    </row>
    <row r="785">
      <c r="G785" s="51"/>
      <c r="I785" s="51"/>
      <c r="J785" s="51"/>
      <c r="K785" s="51"/>
      <c r="M785" s="51"/>
    </row>
    <row r="786">
      <c r="G786" s="51"/>
      <c r="I786" s="51"/>
      <c r="J786" s="51"/>
      <c r="K786" s="51"/>
      <c r="M786" s="51"/>
    </row>
    <row r="787">
      <c r="G787" s="51"/>
      <c r="I787" s="51"/>
      <c r="J787" s="51"/>
      <c r="K787" s="51"/>
      <c r="M787" s="51"/>
    </row>
    <row r="788">
      <c r="G788" s="51"/>
      <c r="I788" s="51"/>
      <c r="J788" s="51"/>
      <c r="K788" s="51"/>
      <c r="M788" s="51"/>
    </row>
    <row r="789">
      <c r="G789" s="51"/>
      <c r="I789" s="51"/>
      <c r="J789" s="51"/>
      <c r="K789" s="51"/>
      <c r="M789" s="51"/>
    </row>
    <row r="790">
      <c r="G790" s="51"/>
      <c r="I790" s="51"/>
      <c r="J790" s="51"/>
      <c r="K790" s="51"/>
      <c r="M790" s="51"/>
    </row>
    <row r="791">
      <c r="G791" s="51"/>
      <c r="I791" s="51"/>
      <c r="J791" s="51"/>
      <c r="K791" s="51"/>
      <c r="M791" s="51"/>
    </row>
    <row r="792">
      <c r="G792" s="51"/>
      <c r="I792" s="51"/>
      <c r="J792" s="51"/>
      <c r="K792" s="51"/>
      <c r="M792" s="51"/>
    </row>
    <row r="793">
      <c r="G793" s="51"/>
      <c r="I793" s="51"/>
      <c r="J793" s="51"/>
      <c r="K793" s="51"/>
      <c r="M793" s="51"/>
    </row>
    <row r="794">
      <c r="G794" s="51"/>
      <c r="I794" s="51"/>
      <c r="J794" s="51"/>
      <c r="K794" s="51"/>
      <c r="M794" s="51"/>
    </row>
    <row r="795">
      <c r="G795" s="51"/>
      <c r="I795" s="51"/>
      <c r="J795" s="51"/>
      <c r="K795" s="51"/>
      <c r="M795" s="51"/>
    </row>
    <row r="796">
      <c r="G796" s="51"/>
      <c r="I796" s="51"/>
      <c r="J796" s="51"/>
      <c r="K796" s="51"/>
      <c r="M796" s="51"/>
    </row>
    <row r="797">
      <c r="G797" s="51"/>
      <c r="I797" s="51"/>
      <c r="J797" s="51"/>
      <c r="K797" s="51"/>
      <c r="M797" s="51"/>
    </row>
    <row r="798">
      <c r="G798" s="51"/>
      <c r="I798" s="51"/>
      <c r="J798" s="51"/>
      <c r="K798" s="51"/>
      <c r="M798" s="51"/>
    </row>
    <row r="799">
      <c r="G799" s="51"/>
      <c r="I799" s="51"/>
      <c r="J799" s="51"/>
      <c r="K799" s="51"/>
      <c r="M799" s="51"/>
    </row>
    <row r="800">
      <c r="G800" s="51"/>
      <c r="I800" s="51"/>
      <c r="J800" s="51"/>
      <c r="K800" s="51"/>
      <c r="M800" s="51"/>
    </row>
    <row r="801">
      <c r="G801" s="51"/>
      <c r="I801" s="51"/>
      <c r="J801" s="51"/>
      <c r="K801" s="51"/>
      <c r="M801" s="51"/>
    </row>
    <row r="802">
      <c r="G802" s="51"/>
      <c r="I802" s="51"/>
      <c r="J802" s="51"/>
      <c r="K802" s="51"/>
      <c r="M802" s="51"/>
    </row>
    <row r="803">
      <c r="G803" s="51"/>
      <c r="I803" s="51"/>
      <c r="J803" s="51"/>
      <c r="K803" s="51"/>
      <c r="M803" s="51"/>
    </row>
    <row r="804">
      <c r="G804" s="51"/>
      <c r="I804" s="51"/>
      <c r="J804" s="51"/>
      <c r="K804" s="51"/>
      <c r="M804" s="51"/>
    </row>
    <row r="805">
      <c r="G805" s="51"/>
      <c r="I805" s="51"/>
      <c r="J805" s="51"/>
      <c r="K805" s="51"/>
      <c r="M805" s="51"/>
    </row>
    <row r="806">
      <c r="G806" s="51"/>
      <c r="I806" s="51"/>
      <c r="J806" s="51"/>
      <c r="K806" s="51"/>
      <c r="M806" s="51"/>
    </row>
    <row r="807">
      <c r="G807" s="51"/>
      <c r="I807" s="51"/>
      <c r="J807" s="51"/>
      <c r="K807" s="51"/>
      <c r="M807" s="51"/>
    </row>
    <row r="808">
      <c r="G808" s="51"/>
      <c r="I808" s="51"/>
      <c r="J808" s="51"/>
      <c r="K808" s="51"/>
      <c r="M808" s="51"/>
    </row>
    <row r="809">
      <c r="G809" s="51"/>
      <c r="I809" s="51"/>
      <c r="J809" s="51"/>
      <c r="K809" s="51"/>
      <c r="M809" s="51"/>
    </row>
    <row r="810">
      <c r="G810" s="51"/>
      <c r="I810" s="51"/>
      <c r="J810" s="51"/>
      <c r="K810" s="51"/>
      <c r="M810" s="51"/>
    </row>
    <row r="811">
      <c r="G811" s="51"/>
      <c r="I811" s="51"/>
      <c r="J811" s="51"/>
      <c r="K811" s="51"/>
      <c r="M811" s="51"/>
    </row>
    <row r="812">
      <c r="G812" s="51"/>
      <c r="I812" s="51"/>
      <c r="J812" s="51"/>
      <c r="K812" s="51"/>
      <c r="M812" s="51"/>
    </row>
    <row r="813">
      <c r="G813" s="51"/>
      <c r="I813" s="51"/>
      <c r="J813" s="51"/>
      <c r="K813" s="51"/>
      <c r="M813" s="51"/>
    </row>
    <row r="814">
      <c r="G814" s="51"/>
      <c r="I814" s="51"/>
      <c r="J814" s="51"/>
      <c r="K814" s="51"/>
      <c r="M814" s="51"/>
    </row>
    <row r="815">
      <c r="G815" s="51"/>
      <c r="I815" s="51"/>
      <c r="J815" s="51"/>
      <c r="K815" s="51"/>
      <c r="M815" s="51"/>
    </row>
    <row r="816">
      <c r="G816" s="51"/>
      <c r="I816" s="51"/>
      <c r="J816" s="51"/>
      <c r="K816" s="51"/>
      <c r="M816" s="51"/>
    </row>
    <row r="817">
      <c r="G817" s="51"/>
      <c r="I817" s="51"/>
      <c r="J817" s="51"/>
      <c r="K817" s="51"/>
      <c r="M817" s="51"/>
    </row>
    <row r="818">
      <c r="G818" s="51"/>
      <c r="I818" s="51"/>
      <c r="J818" s="51"/>
      <c r="K818" s="51"/>
      <c r="M818" s="51"/>
    </row>
    <row r="819">
      <c r="G819" s="51"/>
      <c r="I819" s="51"/>
      <c r="J819" s="51"/>
      <c r="K819" s="51"/>
      <c r="M819" s="51"/>
    </row>
    <row r="820">
      <c r="G820" s="51"/>
      <c r="I820" s="51"/>
      <c r="J820" s="51"/>
      <c r="K820" s="51"/>
      <c r="M820" s="51"/>
    </row>
    <row r="821">
      <c r="G821" s="51"/>
      <c r="I821" s="51"/>
      <c r="J821" s="51"/>
      <c r="K821" s="51"/>
      <c r="M821" s="51"/>
    </row>
    <row r="822">
      <c r="G822" s="51"/>
      <c r="I822" s="51"/>
      <c r="J822" s="51"/>
      <c r="K822" s="51"/>
      <c r="M822" s="51"/>
    </row>
    <row r="823">
      <c r="G823" s="51"/>
      <c r="I823" s="51"/>
      <c r="J823" s="51"/>
      <c r="K823" s="51"/>
      <c r="M823" s="51"/>
    </row>
    <row r="824">
      <c r="G824" s="51"/>
      <c r="I824" s="51"/>
      <c r="J824" s="51"/>
      <c r="K824" s="51"/>
      <c r="M824" s="51"/>
    </row>
    <row r="825">
      <c r="G825" s="51"/>
      <c r="I825" s="51"/>
      <c r="J825" s="51"/>
      <c r="K825" s="51"/>
      <c r="M825" s="51"/>
    </row>
    <row r="826">
      <c r="G826" s="51"/>
      <c r="I826" s="51"/>
      <c r="J826" s="51"/>
      <c r="K826" s="51"/>
      <c r="M826" s="51"/>
    </row>
    <row r="827">
      <c r="G827" s="51"/>
      <c r="I827" s="51"/>
      <c r="J827" s="51"/>
      <c r="K827" s="51"/>
      <c r="M827" s="51"/>
    </row>
    <row r="828">
      <c r="G828" s="51"/>
      <c r="I828" s="51"/>
      <c r="J828" s="51"/>
      <c r="K828" s="51"/>
      <c r="M828" s="51"/>
    </row>
    <row r="829">
      <c r="G829" s="51"/>
      <c r="I829" s="51"/>
      <c r="J829" s="51"/>
      <c r="K829" s="51"/>
      <c r="M829" s="51"/>
    </row>
    <row r="830">
      <c r="G830" s="51"/>
      <c r="I830" s="51"/>
      <c r="J830" s="51"/>
      <c r="K830" s="51"/>
      <c r="M830" s="51"/>
    </row>
    <row r="831">
      <c r="G831" s="51"/>
      <c r="I831" s="51"/>
      <c r="J831" s="51"/>
      <c r="K831" s="51"/>
      <c r="M831" s="51"/>
    </row>
    <row r="832">
      <c r="G832" s="51"/>
      <c r="I832" s="51"/>
      <c r="J832" s="51"/>
      <c r="K832" s="51"/>
      <c r="M832" s="51"/>
    </row>
    <row r="833">
      <c r="G833" s="51"/>
      <c r="I833" s="51"/>
      <c r="J833" s="51"/>
      <c r="K833" s="51"/>
      <c r="M833" s="51"/>
    </row>
    <row r="834">
      <c r="G834" s="51"/>
      <c r="I834" s="51"/>
      <c r="J834" s="51"/>
      <c r="K834" s="51"/>
      <c r="M834" s="51"/>
    </row>
    <row r="835">
      <c r="G835" s="51"/>
      <c r="I835" s="51"/>
      <c r="J835" s="51"/>
      <c r="K835" s="51"/>
      <c r="M835" s="51"/>
    </row>
    <row r="836">
      <c r="G836" s="51"/>
      <c r="I836" s="51"/>
      <c r="J836" s="51"/>
      <c r="K836" s="51"/>
      <c r="M836" s="51"/>
    </row>
    <row r="837">
      <c r="G837" s="51"/>
      <c r="I837" s="51"/>
      <c r="J837" s="51"/>
      <c r="K837" s="51"/>
      <c r="M837" s="51"/>
    </row>
    <row r="838">
      <c r="G838" s="51"/>
      <c r="I838" s="51"/>
      <c r="J838" s="51"/>
      <c r="K838" s="51"/>
      <c r="M838" s="51"/>
    </row>
    <row r="839">
      <c r="G839" s="51"/>
      <c r="I839" s="51"/>
      <c r="J839" s="51"/>
      <c r="K839" s="51"/>
      <c r="M839" s="51"/>
    </row>
    <row r="840">
      <c r="G840" s="51"/>
      <c r="I840" s="51"/>
      <c r="J840" s="51"/>
      <c r="K840" s="51"/>
      <c r="M840" s="51"/>
    </row>
    <row r="841">
      <c r="G841" s="51"/>
      <c r="I841" s="51"/>
      <c r="J841" s="51"/>
      <c r="K841" s="51"/>
      <c r="M841" s="51"/>
    </row>
    <row r="842">
      <c r="G842" s="51"/>
      <c r="I842" s="51"/>
      <c r="J842" s="51"/>
      <c r="K842" s="51"/>
      <c r="M842" s="51"/>
    </row>
    <row r="843">
      <c r="G843" s="51"/>
      <c r="I843" s="51"/>
      <c r="J843" s="51"/>
      <c r="K843" s="51"/>
      <c r="M843" s="51"/>
    </row>
    <row r="844">
      <c r="G844" s="51"/>
      <c r="I844" s="51"/>
      <c r="J844" s="51"/>
      <c r="K844" s="51"/>
      <c r="M844" s="51"/>
    </row>
    <row r="845">
      <c r="G845" s="51"/>
      <c r="I845" s="51"/>
      <c r="J845" s="51"/>
      <c r="K845" s="51"/>
      <c r="M845" s="51"/>
    </row>
    <row r="846">
      <c r="G846" s="51"/>
      <c r="I846" s="51"/>
      <c r="J846" s="51"/>
      <c r="K846" s="51"/>
      <c r="M846" s="51"/>
    </row>
    <row r="847">
      <c r="G847" s="51"/>
      <c r="I847" s="51"/>
      <c r="J847" s="51"/>
      <c r="K847" s="51"/>
      <c r="M847" s="51"/>
    </row>
    <row r="848">
      <c r="G848" s="51"/>
      <c r="I848" s="51"/>
      <c r="J848" s="51"/>
      <c r="K848" s="51"/>
      <c r="M848" s="51"/>
    </row>
    <row r="849">
      <c r="G849" s="51"/>
      <c r="I849" s="51"/>
      <c r="J849" s="51"/>
      <c r="K849" s="51"/>
      <c r="M849" s="51"/>
    </row>
    <row r="850">
      <c r="G850" s="51"/>
      <c r="I850" s="51"/>
      <c r="J850" s="51"/>
      <c r="K850" s="51"/>
      <c r="M850" s="51"/>
    </row>
    <row r="851">
      <c r="G851" s="51"/>
      <c r="I851" s="51"/>
      <c r="J851" s="51"/>
      <c r="K851" s="51"/>
      <c r="M851" s="51"/>
    </row>
    <row r="852">
      <c r="G852" s="51"/>
      <c r="I852" s="51"/>
      <c r="J852" s="51"/>
      <c r="K852" s="51"/>
      <c r="M852" s="51"/>
    </row>
    <row r="853">
      <c r="G853" s="51"/>
      <c r="I853" s="51"/>
      <c r="J853" s="51"/>
      <c r="K853" s="51"/>
      <c r="M853" s="51"/>
    </row>
    <row r="854">
      <c r="G854" s="51"/>
      <c r="I854" s="51"/>
      <c r="J854" s="51"/>
      <c r="K854" s="51"/>
      <c r="M854" s="51"/>
    </row>
    <row r="855">
      <c r="G855" s="51"/>
      <c r="I855" s="51"/>
      <c r="J855" s="51"/>
      <c r="K855" s="51"/>
      <c r="M855" s="51"/>
    </row>
    <row r="856">
      <c r="G856" s="51"/>
      <c r="I856" s="51"/>
      <c r="J856" s="51"/>
      <c r="K856" s="51"/>
      <c r="M856" s="51"/>
    </row>
    <row r="857">
      <c r="G857" s="51"/>
      <c r="I857" s="51"/>
      <c r="J857" s="51"/>
      <c r="K857" s="51"/>
      <c r="M857" s="51"/>
    </row>
    <row r="858">
      <c r="G858" s="51"/>
      <c r="I858" s="51"/>
      <c r="J858" s="51"/>
      <c r="K858" s="51"/>
      <c r="M858" s="51"/>
    </row>
    <row r="859">
      <c r="G859" s="51"/>
      <c r="I859" s="51"/>
      <c r="J859" s="51"/>
      <c r="K859" s="51"/>
      <c r="M859" s="51"/>
    </row>
    <row r="860">
      <c r="G860" s="51"/>
      <c r="I860" s="51"/>
      <c r="J860" s="51"/>
      <c r="K860" s="51"/>
      <c r="M860" s="51"/>
    </row>
    <row r="861">
      <c r="G861" s="51"/>
      <c r="I861" s="51"/>
      <c r="J861" s="51"/>
      <c r="K861" s="51"/>
      <c r="M861" s="51"/>
    </row>
    <row r="862">
      <c r="G862" s="51"/>
      <c r="I862" s="51"/>
      <c r="J862" s="51"/>
      <c r="K862" s="51"/>
      <c r="M862" s="51"/>
    </row>
    <row r="863">
      <c r="G863" s="51"/>
      <c r="I863" s="51"/>
      <c r="J863" s="51"/>
      <c r="K863" s="51"/>
      <c r="M863" s="51"/>
    </row>
    <row r="864">
      <c r="G864" s="51"/>
      <c r="I864" s="51"/>
      <c r="J864" s="51"/>
      <c r="K864" s="51"/>
      <c r="M864" s="51"/>
    </row>
    <row r="865">
      <c r="G865" s="51"/>
      <c r="I865" s="51"/>
      <c r="J865" s="51"/>
      <c r="K865" s="51"/>
      <c r="M865" s="51"/>
    </row>
    <row r="866">
      <c r="G866" s="51"/>
      <c r="I866" s="51"/>
      <c r="J866" s="51"/>
      <c r="K866" s="51"/>
      <c r="M866" s="51"/>
    </row>
    <row r="867">
      <c r="G867" s="51"/>
      <c r="I867" s="51"/>
      <c r="J867" s="51"/>
      <c r="K867" s="51"/>
      <c r="M867" s="51"/>
    </row>
    <row r="868">
      <c r="G868" s="51"/>
      <c r="I868" s="51"/>
      <c r="J868" s="51"/>
      <c r="K868" s="51"/>
      <c r="M868" s="51"/>
    </row>
    <row r="869">
      <c r="G869" s="51"/>
      <c r="I869" s="51"/>
      <c r="J869" s="51"/>
      <c r="K869" s="51"/>
      <c r="M869" s="51"/>
    </row>
    <row r="870">
      <c r="G870" s="51"/>
      <c r="I870" s="51"/>
      <c r="J870" s="51"/>
      <c r="K870" s="51"/>
      <c r="M870" s="51"/>
    </row>
    <row r="871">
      <c r="G871" s="51"/>
      <c r="I871" s="51"/>
      <c r="J871" s="51"/>
      <c r="K871" s="51"/>
      <c r="M871" s="51"/>
    </row>
    <row r="872">
      <c r="G872" s="51"/>
      <c r="I872" s="51"/>
      <c r="J872" s="51"/>
      <c r="K872" s="51"/>
      <c r="M872" s="51"/>
    </row>
    <row r="873">
      <c r="G873" s="51"/>
      <c r="I873" s="51"/>
      <c r="J873" s="51"/>
      <c r="K873" s="51"/>
      <c r="M873" s="51"/>
    </row>
    <row r="874">
      <c r="G874" s="51"/>
      <c r="I874" s="51"/>
      <c r="J874" s="51"/>
      <c r="K874" s="51"/>
      <c r="M874" s="51"/>
    </row>
    <row r="875">
      <c r="G875" s="51"/>
      <c r="I875" s="51"/>
      <c r="J875" s="51"/>
      <c r="K875" s="51"/>
      <c r="M875" s="51"/>
    </row>
    <row r="876">
      <c r="G876" s="51"/>
      <c r="I876" s="51"/>
      <c r="J876" s="51"/>
      <c r="K876" s="51"/>
      <c r="M876" s="51"/>
    </row>
    <row r="877">
      <c r="G877" s="51"/>
      <c r="I877" s="51"/>
      <c r="J877" s="51"/>
      <c r="K877" s="51"/>
      <c r="M877" s="51"/>
    </row>
    <row r="878">
      <c r="G878" s="51"/>
      <c r="I878" s="51"/>
      <c r="J878" s="51"/>
      <c r="K878" s="51"/>
      <c r="M878" s="51"/>
    </row>
    <row r="879">
      <c r="G879" s="51"/>
      <c r="I879" s="51"/>
      <c r="J879" s="51"/>
      <c r="K879" s="51"/>
      <c r="M879" s="51"/>
    </row>
    <row r="880">
      <c r="G880" s="51"/>
      <c r="I880" s="51"/>
      <c r="J880" s="51"/>
      <c r="K880" s="51"/>
      <c r="M880" s="51"/>
    </row>
    <row r="881">
      <c r="G881" s="51"/>
      <c r="I881" s="51"/>
      <c r="J881" s="51"/>
      <c r="K881" s="51"/>
      <c r="M881" s="51"/>
    </row>
    <row r="882">
      <c r="G882" s="51"/>
      <c r="I882" s="51"/>
      <c r="J882" s="51"/>
      <c r="K882" s="51"/>
      <c r="M882" s="51"/>
    </row>
    <row r="883">
      <c r="G883" s="51"/>
      <c r="I883" s="51"/>
      <c r="J883" s="51"/>
      <c r="K883" s="51"/>
      <c r="M883" s="51"/>
    </row>
    <row r="884">
      <c r="G884" s="51"/>
      <c r="I884" s="51"/>
      <c r="J884" s="51"/>
      <c r="K884" s="51"/>
      <c r="M884" s="51"/>
    </row>
    <row r="885">
      <c r="G885" s="51"/>
      <c r="I885" s="51"/>
      <c r="J885" s="51"/>
      <c r="K885" s="51"/>
      <c r="M885" s="51"/>
    </row>
    <row r="886">
      <c r="G886" s="51"/>
      <c r="I886" s="51"/>
      <c r="J886" s="51"/>
      <c r="K886" s="51"/>
      <c r="M886" s="51"/>
    </row>
    <row r="887">
      <c r="G887" s="51"/>
      <c r="I887" s="51"/>
      <c r="J887" s="51"/>
      <c r="K887" s="51"/>
      <c r="M887" s="51"/>
    </row>
    <row r="888">
      <c r="G888" s="51"/>
      <c r="I888" s="51"/>
      <c r="J888" s="51"/>
      <c r="K888" s="51"/>
      <c r="M888" s="51"/>
    </row>
    <row r="889">
      <c r="G889" s="51"/>
      <c r="I889" s="51"/>
      <c r="J889" s="51"/>
      <c r="K889" s="51"/>
      <c r="M889" s="51"/>
    </row>
    <row r="890">
      <c r="G890" s="51"/>
      <c r="I890" s="51"/>
      <c r="J890" s="51"/>
      <c r="K890" s="51"/>
      <c r="M890" s="51"/>
    </row>
    <row r="891">
      <c r="G891" s="51"/>
      <c r="I891" s="51"/>
      <c r="J891" s="51"/>
      <c r="K891" s="51"/>
      <c r="M891" s="51"/>
    </row>
    <row r="892">
      <c r="G892" s="51"/>
      <c r="I892" s="51"/>
      <c r="J892" s="51"/>
      <c r="K892" s="51"/>
      <c r="M892" s="51"/>
    </row>
    <row r="893">
      <c r="G893" s="51"/>
      <c r="I893" s="51"/>
      <c r="J893" s="51"/>
      <c r="K893" s="51"/>
      <c r="M893" s="51"/>
    </row>
    <row r="894">
      <c r="G894" s="51"/>
      <c r="I894" s="51"/>
      <c r="J894" s="51"/>
      <c r="K894" s="51"/>
      <c r="M894" s="51"/>
    </row>
    <row r="895">
      <c r="G895" s="51"/>
      <c r="I895" s="51"/>
      <c r="J895" s="51"/>
      <c r="K895" s="51"/>
      <c r="M895" s="51"/>
    </row>
    <row r="896">
      <c r="G896" s="51"/>
      <c r="I896" s="51"/>
      <c r="J896" s="51"/>
      <c r="K896" s="51"/>
      <c r="M896" s="51"/>
    </row>
    <row r="897">
      <c r="G897" s="51"/>
      <c r="I897" s="51"/>
      <c r="J897" s="51"/>
      <c r="K897" s="51"/>
      <c r="M897" s="51"/>
    </row>
    <row r="898">
      <c r="G898" s="51"/>
      <c r="I898" s="51"/>
      <c r="J898" s="51"/>
      <c r="K898" s="51"/>
      <c r="M898" s="51"/>
    </row>
    <row r="899">
      <c r="G899" s="51"/>
      <c r="I899" s="51"/>
      <c r="J899" s="51"/>
      <c r="K899" s="51"/>
      <c r="M899" s="51"/>
    </row>
    <row r="900">
      <c r="G900" s="51"/>
      <c r="I900" s="51"/>
      <c r="J900" s="51"/>
      <c r="K900" s="51"/>
      <c r="M900" s="51"/>
    </row>
    <row r="901">
      <c r="G901" s="51"/>
      <c r="I901" s="51"/>
      <c r="J901" s="51"/>
      <c r="K901" s="51"/>
      <c r="M901" s="51"/>
    </row>
    <row r="902">
      <c r="G902" s="51"/>
      <c r="I902" s="51"/>
      <c r="J902" s="51"/>
      <c r="K902" s="51"/>
      <c r="M902" s="51"/>
    </row>
    <row r="903">
      <c r="G903" s="51"/>
      <c r="I903" s="51"/>
      <c r="J903" s="51"/>
      <c r="K903" s="51"/>
      <c r="M903" s="51"/>
    </row>
    <row r="904">
      <c r="G904" s="51"/>
      <c r="I904" s="51"/>
      <c r="J904" s="51"/>
      <c r="K904" s="51"/>
      <c r="M904" s="51"/>
    </row>
    <row r="905">
      <c r="G905" s="51"/>
      <c r="I905" s="51"/>
      <c r="J905" s="51"/>
      <c r="K905" s="51"/>
      <c r="M905" s="51"/>
    </row>
    <row r="906">
      <c r="G906" s="51"/>
      <c r="I906" s="51"/>
      <c r="J906" s="51"/>
      <c r="K906" s="51"/>
      <c r="M906" s="51"/>
    </row>
    <row r="907">
      <c r="G907" s="51"/>
      <c r="I907" s="51"/>
      <c r="J907" s="51"/>
      <c r="K907" s="51"/>
      <c r="M907" s="51"/>
    </row>
    <row r="908">
      <c r="G908" s="51"/>
      <c r="I908" s="51"/>
      <c r="J908" s="51"/>
      <c r="K908" s="51"/>
      <c r="M908" s="51"/>
    </row>
    <row r="909">
      <c r="G909" s="51"/>
      <c r="I909" s="51"/>
      <c r="J909" s="51"/>
      <c r="K909" s="51"/>
      <c r="M909" s="51"/>
    </row>
    <row r="910">
      <c r="G910" s="51"/>
      <c r="I910" s="51"/>
      <c r="J910" s="51"/>
      <c r="K910" s="51"/>
      <c r="M910" s="51"/>
    </row>
    <row r="911">
      <c r="G911" s="51"/>
      <c r="I911" s="51"/>
      <c r="J911" s="51"/>
      <c r="K911" s="51"/>
      <c r="M911" s="51"/>
    </row>
    <row r="912">
      <c r="G912" s="51"/>
      <c r="I912" s="51"/>
      <c r="J912" s="51"/>
      <c r="K912" s="51"/>
      <c r="M912" s="51"/>
    </row>
    <row r="913">
      <c r="G913" s="51"/>
      <c r="I913" s="51"/>
      <c r="J913" s="51"/>
      <c r="K913" s="51"/>
      <c r="M913" s="51"/>
    </row>
    <row r="914">
      <c r="G914" s="51"/>
      <c r="I914" s="51"/>
      <c r="J914" s="51"/>
      <c r="K914" s="51"/>
      <c r="M914" s="51"/>
    </row>
    <row r="915">
      <c r="G915" s="51"/>
      <c r="I915" s="51"/>
      <c r="J915" s="51"/>
      <c r="K915" s="51"/>
      <c r="M915" s="51"/>
    </row>
    <row r="916">
      <c r="G916" s="51"/>
      <c r="I916" s="51"/>
      <c r="J916" s="51"/>
      <c r="K916" s="51"/>
      <c r="M916" s="51"/>
    </row>
    <row r="917">
      <c r="G917" s="51"/>
      <c r="I917" s="51"/>
      <c r="J917" s="51"/>
      <c r="K917" s="51"/>
      <c r="M917" s="51"/>
    </row>
    <row r="918">
      <c r="G918" s="51"/>
      <c r="I918" s="51"/>
      <c r="J918" s="51"/>
      <c r="K918" s="51"/>
      <c r="M918" s="51"/>
    </row>
    <row r="919">
      <c r="G919" s="51"/>
      <c r="I919" s="51"/>
      <c r="J919" s="51"/>
      <c r="K919" s="51"/>
      <c r="M919" s="51"/>
    </row>
    <row r="920">
      <c r="G920" s="51"/>
      <c r="I920" s="51"/>
      <c r="J920" s="51"/>
      <c r="K920" s="51"/>
      <c r="M920" s="51"/>
    </row>
    <row r="921">
      <c r="G921" s="51"/>
      <c r="I921" s="51"/>
      <c r="J921" s="51"/>
      <c r="K921" s="51"/>
      <c r="M921" s="51"/>
    </row>
    <row r="922">
      <c r="G922" s="51"/>
      <c r="I922" s="51"/>
      <c r="J922" s="51"/>
      <c r="K922" s="51"/>
      <c r="M922" s="51"/>
    </row>
    <row r="923">
      <c r="G923" s="51"/>
      <c r="I923" s="51"/>
      <c r="J923" s="51"/>
      <c r="K923" s="51"/>
      <c r="M923" s="51"/>
    </row>
    <row r="924">
      <c r="G924" s="51"/>
      <c r="I924" s="51"/>
      <c r="J924" s="51"/>
      <c r="K924" s="51"/>
      <c r="M924" s="51"/>
    </row>
    <row r="925">
      <c r="G925" s="51"/>
      <c r="I925" s="51"/>
      <c r="J925" s="51"/>
      <c r="K925" s="51"/>
      <c r="M925" s="51"/>
    </row>
    <row r="926">
      <c r="G926" s="51"/>
      <c r="I926" s="51"/>
      <c r="J926" s="51"/>
      <c r="K926" s="51"/>
      <c r="M926" s="51"/>
    </row>
    <row r="927">
      <c r="G927" s="51"/>
      <c r="I927" s="51"/>
      <c r="J927" s="51"/>
      <c r="K927" s="51"/>
      <c r="M927" s="51"/>
    </row>
    <row r="928">
      <c r="G928" s="51"/>
      <c r="I928" s="51"/>
      <c r="J928" s="51"/>
      <c r="K928" s="51"/>
      <c r="M928" s="51"/>
    </row>
    <row r="929">
      <c r="G929" s="51"/>
      <c r="I929" s="51"/>
      <c r="J929" s="51"/>
      <c r="K929" s="51"/>
      <c r="M929" s="51"/>
    </row>
    <row r="930">
      <c r="G930" s="51"/>
      <c r="I930" s="51"/>
      <c r="J930" s="51"/>
      <c r="K930" s="51"/>
      <c r="M930" s="51"/>
    </row>
    <row r="931">
      <c r="G931" s="51"/>
      <c r="I931" s="51"/>
      <c r="J931" s="51"/>
      <c r="K931" s="51"/>
      <c r="M931" s="51"/>
    </row>
    <row r="932">
      <c r="G932" s="51"/>
      <c r="I932" s="51"/>
      <c r="J932" s="51"/>
      <c r="K932" s="51"/>
      <c r="M932" s="51"/>
    </row>
    <row r="933">
      <c r="G933" s="51"/>
      <c r="I933" s="51"/>
      <c r="J933" s="51"/>
      <c r="K933" s="51"/>
      <c r="M933" s="51"/>
    </row>
    <row r="934">
      <c r="G934" s="51"/>
      <c r="I934" s="51"/>
      <c r="J934" s="51"/>
      <c r="K934" s="51"/>
      <c r="M934" s="51"/>
    </row>
    <row r="935">
      <c r="G935" s="51"/>
      <c r="I935" s="51"/>
      <c r="J935" s="51"/>
      <c r="K935" s="51"/>
      <c r="M935" s="51"/>
    </row>
    <row r="936">
      <c r="G936" s="51"/>
      <c r="I936" s="51"/>
      <c r="J936" s="51"/>
      <c r="K936" s="51"/>
      <c r="M936" s="51"/>
    </row>
    <row r="937">
      <c r="G937" s="51"/>
      <c r="I937" s="51"/>
      <c r="J937" s="51"/>
      <c r="K937" s="51"/>
      <c r="M937" s="51"/>
    </row>
    <row r="938">
      <c r="G938" s="51"/>
      <c r="I938" s="51"/>
      <c r="J938" s="51"/>
      <c r="K938" s="51"/>
      <c r="M938" s="51"/>
    </row>
    <row r="939">
      <c r="G939" s="51"/>
      <c r="I939" s="51"/>
      <c r="J939" s="51"/>
      <c r="K939" s="51"/>
      <c r="M939" s="51"/>
    </row>
    <row r="940">
      <c r="G940" s="51"/>
      <c r="I940" s="51"/>
      <c r="J940" s="51"/>
      <c r="K940" s="51"/>
      <c r="M940" s="51"/>
    </row>
    <row r="941">
      <c r="G941" s="51"/>
      <c r="I941" s="51"/>
      <c r="J941" s="51"/>
      <c r="K941" s="51"/>
      <c r="M941" s="51"/>
    </row>
    <row r="942">
      <c r="G942" s="51"/>
      <c r="I942" s="51"/>
      <c r="J942" s="51"/>
      <c r="K942" s="51"/>
      <c r="M942" s="51"/>
    </row>
    <row r="943">
      <c r="G943" s="51"/>
      <c r="I943" s="51"/>
      <c r="J943" s="51"/>
      <c r="K943" s="51"/>
      <c r="M943" s="51"/>
    </row>
    <row r="944">
      <c r="G944" s="51"/>
      <c r="I944" s="51"/>
      <c r="J944" s="51"/>
      <c r="K944" s="51"/>
      <c r="M944" s="51"/>
    </row>
    <row r="945">
      <c r="G945" s="51"/>
      <c r="I945" s="51"/>
      <c r="J945" s="51"/>
      <c r="K945" s="51"/>
      <c r="M945" s="51"/>
    </row>
    <row r="946">
      <c r="G946" s="51"/>
      <c r="I946" s="51"/>
      <c r="J946" s="51"/>
      <c r="K946" s="51"/>
      <c r="M946" s="51"/>
    </row>
    <row r="947">
      <c r="G947" s="51"/>
      <c r="I947" s="51"/>
      <c r="J947" s="51"/>
      <c r="K947" s="51"/>
      <c r="M947" s="51"/>
    </row>
    <row r="948">
      <c r="G948" s="51"/>
      <c r="I948" s="51"/>
      <c r="J948" s="51"/>
      <c r="K948" s="51"/>
      <c r="M948" s="51"/>
    </row>
    <row r="949">
      <c r="G949" s="51"/>
      <c r="I949" s="51"/>
      <c r="J949" s="51"/>
      <c r="K949" s="51"/>
      <c r="M949" s="51"/>
    </row>
    <row r="950">
      <c r="G950" s="51"/>
      <c r="I950" s="51"/>
      <c r="J950" s="51"/>
      <c r="K950" s="51"/>
      <c r="M950" s="51"/>
    </row>
    <row r="951">
      <c r="G951" s="51"/>
      <c r="I951" s="51"/>
      <c r="J951" s="51"/>
      <c r="K951" s="51"/>
      <c r="M951" s="51"/>
    </row>
    <row r="952">
      <c r="G952" s="51"/>
      <c r="I952" s="51"/>
      <c r="J952" s="51"/>
      <c r="K952" s="51"/>
      <c r="M952" s="51"/>
    </row>
    <row r="953">
      <c r="G953" s="51"/>
      <c r="I953" s="51"/>
      <c r="J953" s="51"/>
      <c r="K953" s="51"/>
      <c r="M953" s="51"/>
    </row>
    <row r="954">
      <c r="G954" s="51"/>
      <c r="I954" s="51"/>
      <c r="J954" s="51"/>
      <c r="K954" s="51"/>
      <c r="M954" s="51"/>
    </row>
    <row r="955">
      <c r="G955" s="51"/>
      <c r="I955" s="51"/>
      <c r="J955" s="51"/>
      <c r="K955" s="51"/>
      <c r="M955" s="51"/>
    </row>
    <row r="956">
      <c r="G956" s="51"/>
      <c r="I956" s="51"/>
      <c r="J956" s="51"/>
      <c r="K956" s="51"/>
      <c r="M956" s="51"/>
    </row>
    <row r="957">
      <c r="G957" s="51"/>
      <c r="I957" s="51"/>
      <c r="J957" s="51"/>
      <c r="K957" s="51"/>
      <c r="M957" s="51"/>
    </row>
    <row r="958">
      <c r="G958" s="51"/>
      <c r="I958" s="51"/>
      <c r="J958" s="51"/>
      <c r="K958" s="51"/>
      <c r="M958" s="51"/>
    </row>
    <row r="959">
      <c r="G959" s="51"/>
      <c r="I959" s="51"/>
      <c r="J959" s="51"/>
      <c r="K959" s="51"/>
      <c r="M959" s="51"/>
    </row>
    <row r="960">
      <c r="G960" s="51"/>
      <c r="I960" s="51"/>
      <c r="J960" s="51"/>
      <c r="K960" s="51"/>
      <c r="M960" s="51"/>
    </row>
    <row r="961">
      <c r="G961" s="51"/>
      <c r="I961" s="51"/>
      <c r="J961" s="51"/>
      <c r="K961" s="51"/>
      <c r="M961" s="51"/>
    </row>
    <row r="962">
      <c r="G962" s="51"/>
      <c r="I962" s="51"/>
      <c r="J962" s="51"/>
      <c r="K962" s="51"/>
      <c r="M962" s="51"/>
    </row>
    <row r="963">
      <c r="G963" s="51"/>
      <c r="I963" s="51"/>
      <c r="J963" s="51"/>
      <c r="K963" s="51"/>
      <c r="M963" s="51"/>
    </row>
    <row r="964">
      <c r="G964" s="51"/>
      <c r="I964" s="51"/>
      <c r="J964" s="51"/>
      <c r="K964" s="51"/>
      <c r="M964" s="51"/>
    </row>
    <row r="965">
      <c r="G965" s="51"/>
      <c r="I965" s="51"/>
      <c r="J965" s="51"/>
      <c r="K965" s="51"/>
      <c r="M965" s="51"/>
    </row>
    <row r="966">
      <c r="G966" s="51"/>
      <c r="I966" s="51"/>
      <c r="J966" s="51"/>
      <c r="K966" s="51"/>
      <c r="M966" s="51"/>
    </row>
    <row r="967">
      <c r="G967" s="51"/>
      <c r="I967" s="51"/>
      <c r="J967" s="51"/>
      <c r="K967" s="51"/>
      <c r="M967" s="51"/>
    </row>
    <row r="968">
      <c r="G968" s="51"/>
      <c r="I968" s="51"/>
      <c r="J968" s="51"/>
      <c r="K968" s="51"/>
      <c r="M968" s="51"/>
    </row>
    <row r="969">
      <c r="G969" s="51"/>
      <c r="I969" s="51"/>
      <c r="J969" s="51"/>
      <c r="K969" s="51"/>
      <c r="M969" s="51"/>
    </row>
    <row r="970">
      <c r="G970" s="51"/>
      <c r="I970" s="51"/>
      <c r="J970" s="51"/>
      <c r="K970" s="51"/>
      <c r="M970" s="51"/>
    </row>
    <row r="971">
      <c r="G971" s="51"/>
      <c r="I971" s="51"/>
      <c r="J971" s="51"/>
      <c r="K971" s="51"/>
      <c r="M971" s="51"/>
    </row>
    <row r="972">
      <c r="G972" s="51"/>
      <c r="I972" s="51"/>
      <c r="J972" s="51"/>
      <c r="K972" s="51"/>
      <c r="M972" s="51"/>
    </row>
    <row r="973">
      <c r="G973" s="51"/>
      <c r="I973" s="51"/>
      <c r="J973" s="51"/>
      <c r="K973" s="51"/>
      <c r="M973" s="51"/>
    </row>
    <row r="974">
      <c r="G974" s="51"/>
      <c r="I974" s="51"/>
      <c r="J974" s="51"/>
      <c r="K974" s="51"/>
      <c r="M974" s="51"/>
    </row>
    <row r="975">
      <c r="G975" s="51"/>
      <c r="I975" s="51"/>
      <c r="J975" s="51"/>
      <c r="K975" s="51"/>
      <c r="M975" s="51"/>
    </row>
    <row r="976">
      <c r="G976" s="51"/>
      <c r="I976" s="51"/>
      <c r="J976" s="51"/>
      <c r="K976" s="51"/>
      <c r="M976" s="51"/>
    </row>
    <row r="977">
      <c r="G977" s="51"/>
      <c r="I977" s="51"/>
      <c r="J977" s="51"/>
      <c r="K977" s="51"/>
      <c r="M977" s="51"/>
    </row>
    <row r="978">
      <c r="G978" s="51"/>
      <c r="I978" s="51"/>
      <c r="J978" s="51"/>
      <c r="K978" s="51"/>
      <c r="M978" s="51"/>
    </row>
    <row r="979">
      <c r="G979" s="51"/>
      <c r="I979" s="51"/>
      <c r="J979" s="51"/>
      <c r="K979" s="51"/>
      <c r="M979" s="51"/>
    </row>
    <row r="980">
      <c r="G980" s="51"/>
      <c r="I980" s="51"/>
      <c r="J980" s="51"/>
      <c r="K980" s="51"/>
      <c r="M980" s="51"/>
    </row>
    <row r="981">
      <c r="G981" s="51"/>
      <c r="I981" s="51"/>
      <c r="J981" s="51"/>
      <c r="K981" s="51"/>
      <c r="M981" s="51"/>
    </row>
    <row r="982">
      <c r="G982" s="51"/>
      <c r="I982" s="51"/>
      <c r="J982" s="51"/>
      <c r="K982" s="51"/>
      <c r="M982" s="51"/>
    </row>
    <row r="983">
      <c r="G983" s="51"/>
      <c r="I983" s="51"/>
      <c r="J983" s="51"/>
      <c r="K983" s="51"/>
      <c r="M983" s="51"/>
    </row>
    <row r="984">
      <c r="G984" s="51"/>
      <c r="I984" s="51"/>
      <c r="J984" s="51"/>
      <c r="K984" s="51"/>
      <c r="M984" s="51"/>
    </row>
    <row r="985">
      <c r="G985" s="51"/>
      <c r="I985" s="51"/>
      <c r="J985" s="51"/>
      <c r="K985" s="51"/>
      <c r="M985" s="51"/>
    </row>
    <row r="986">
      <c r="G986" s="51"/>
      <c r="I986" s="51"/>
      <c r="J986" s="51"/>
      <c r="K986" s="51"/>
      <c r="M986" s="51"/>
    </row>
    <row r="987">
      <c r="G987" s="51"/>
      <c r="I987" s="51"/>
      <c r="J987" s="51"/>
      <c r="K987" s="51"/>
      <c r="M987" s="51"/>
    </row>
    <row r="988">
      <c r="G988" s="51"/>
      <c r="I988" s="51"/>
      <c r="J988" s="51"/>
      <c r="K988" s="51"/>
      <c r="M988" s="51"/>
    </row>
    <row r="989">
      <c r="G989" s="51"/>
      <c r="I989" s="51"/>
      <c r="J989" s="51"/>
      <c r="K989" s="51"/>
      <c r="M989" s="51"/>
    </row>
    <row r="990">
      <c r="G990" s="51"/>
      <c r="I990" s="51"/>
      <c r="J990" s="51"/>
      <c r="K990" s="51"/>
      <c r="M990" s="51"/>
    </row>
    <row r="991">
      <c r="G991" s="51"/>
      <c r="I991" s="51"/>
      <c r="J991" s="51"/>
      <c r="K991" s="51"/>
      <c r="M991" s="51"/>
    </row>
    <row r="992">
      <c r="G992" s="51"/>
      <c r="I992" s="51"/>
      <c r="J992" s="51"/>
      <c r="K992" s="51"/>
      <c r="M992" s="51"/>
    </row>
    <row r="993">
      <c r="G993" s="51"/>
      <c r="I993" s="51"/>
      <c r="J993" s="51"/>
      <c r="K993" s="51"/>
      <c r="M993" s="51"/>
    </row>
    <row r="994">
      <c r="G994" s="51"/>
      <c r="I994" s="51"/>
      <c r="J994" s="51"/>
      <c r="K994" s="51"/>
      <c r="M994" s="51"/>
    </row>
    <row r="995">
      <c r="G995" s="51"/>
      <c r="I995" s="51"/>
      <c r="J995" s="51"/>
      <c r="K995" s="51"/>
      <c r="M995" s="51"/>
    </row>
    <row r="996">
      <c r="G996" s="51"/>
      <c r="I996" s="51"/>
      <c r="J996" s="51"/>
      <c r="K996" s="51"/>
      <c r="M996" s="51"/>
    </row>
    <row r="997">
      <c r="G997" s="51"/>
      <c r="I997" s="51"/>
      <c r="J997" s="51"/>
      <c r="K997" s="51"/>
      <c r="M997" s="51"/>
    </row>
    <row r="998">
      <c r="G998" s="51"/>
      <c r="I998" s="51"/>
      <c r="J998" s="51"/>
      <c r="K998" s="51"/>
      <c r="M998" s="51"/>
    </row>
    <row r="999">
      <c r="G999" s="51"/>
      <c r="I999" s="51"/>
      <c r="J999" s="51"/>
      <c r="K999" s="51"/>
      <c r="M999" s="51"/>
    </row>
    <row r="1000">
      <c r="G1000" s="51"/>
      <c r="I1000" s="51"/>
      <c r="J1000" s="51"/>
      <c r="K1000" s="51"/>
      <c r="M1000" s="51"/>
    </row>
    <row r="1001">
      <c r="G1001" s="51"/>
      <c r="I1001" s="51"/>
      <c r="J1001" s="51"/>
      <c r="K1001" s="51"/>
      <c r="M1001" s="51"/>
    </row>
    <row r="1002">
      <c r="G1002" s="51"/>
      <c r="I1002" s="51"/>
      <c r="J1002" s="51"/>
      <c r="K1002" s="51"/>
      <c r="M1002" s="51"/>
    </row>
    <row r="1003">
      <c r="G1003" s="51"/>
      <c r="I1003" s="51"/>
      <c r="J1003" s="51"/>
      <c r="K1003" s="51"/>
      <c r="M1003" s="51"/>
    </row>
    <row r="1004">
      <c r="G1004" s="51"/>
      <c r="I1004" s="51"/>
      <c r="J1004" s="51"/>
      <c r="K1004" s="51"/>
      <c r="M1004" s="51"/>
    </row>
    <row r="1005">
      <c r="G1005" s="51"/>
      <c r="I1005" s="51"/>
      <c r="J1005" s="51"/>
      <c r="K1005" s="51"/>
      <c r="M1005" s="51"/>
    </row>
    <row r="1006">
      <c r="G1006" s="51"/>
      <c r="I1006" s="51"/>
      <c r="J1006" s="51"/>
      <c r="K1006" s="51"/>
      <c r="M1006" s="51"/>
    </row>
    <row r="1007">
      <c r="G1007" s="51"/>
      <c r="I1007" s="51"/>
      <c r="J1007" s="51"/>
      <c r="K1007" s="51"/>
      <c r="M1007" s="51"/>
    </row>
    <row r="1008">
      <c r="G1008" s="51"/>
      <c r="I1008" s="51"/>
      <c r="J1008" s="51"/>
      <c r="K1008" s="51"/>
      <c r="M1008" s="51"/>
    </row>
    <row r="1009">
      <c r="G1009" s="51"/>
      <c r="I1009" s="51"/>
      <c r="J1009" s="51"/>
      <c r="K1009" s="51"/>
      <c r="M1009" s="51"/>
    </row>
    <row r="1010">
      <c r="G1010" s="51"/>
      <c r="I1010" s="51"/>
      <c r="J1010" s="51"/>
      <c r="K1010" s="51"/>
      <c r="M1010" s="51"/>
    </row>
    <row r="1011">
      <c r="G1011" s="51"/>
      <c r="I1011" s="51"/>
      <c r="J1011" s="51"/>
      <c r="K1011" s="51"/>
      <c r="M1011" s="51"/>
    </row>
    <row r="1012">
      <c r="G1012" s="51"/>
      <c r="I1012" s="51"/>
      <c r="J1012" s="51"/>
      <c r="K1012" s="51"/>
      <c r="M1012" s="51"/>
    </row>
    <row r="1013">
      <c r="G1013" s="51"/>
      <c r="I1013" s="51"/>
      <c r="J1013" s="51"/>
      <c r="K1013" s="51"/>
      <c r="M1013" s="51"/>
    </row>
    <row r="1014">
      <c r="G1014" s="51"/>
      <c r="I1014" s="51"/>
      <c r="J1014" s="51"/>
      <c r="K1014" s="51"/>
      <c r="M1014" s="51"/>
    </row>
    <row r="1015">
      <c r="G1015" s="51"/>
      <c r="I1015" s="51"/>
      <c r="J1015" s="51"/>
      <c r="K1015" s="51"/>
      <c r="M1015" s="51"/>
    </row>
    <row r="1016">
      <c r="G1016" s="51"/>
      <c r="I1016" s="51"/>
      <c r="J1016" s="51"/>
      <c r="K1016" s="51"/>
      <c r="M1016" s="51"/>
    </row>
    <row r="1017">
      <c r="G1017" s="51"/>
      <c r="I1017" s="51"/>
      <c r="J1017" s="51"/>
      <c r="K1017" s="51"/>
      <c r="M1017" s="51"/>
    </row>
    <row r="1018">
      <c r="G1018" s="51"/>
      <c r="I1018" s="51"/>
      <c r="J1018" s="51"/>
      <c r="K1018" s="51"/>
      <c r="M1018" s="51"/>
    </row>
    <row r="1019">
      <c r="G1019" s="51"/>
      <c r="I1019" s="51"/>
      <c r="J1019" s="51"/>
      <c r="K1019" s="51"/>
      <c r="M1019" s="51"/>
    </row>
    <row r="1020">
      <c r="G1020" s="51"/>
      <c r="I1020" s="51"/>
      <c r="J1020" s="51"/>
      <c r="K1020" s="51"/>
      <c r="M1020" s="51"/>
    </row>
    <row r="1021">
      <c r="G1021" s="51"/>
      <c r="I1021" s="51"/>
      <c r="J1021" s="51"/>
      <c r="K1021" s="51"/>
      <c r="M1021" s="51"/>
    </row>
    <row r="1022">
      <c r="G1022" s="51"/>
      <c r="I1022" s="51"/>
      <c r="J1022" s="51"/>
      <c r="K1022" s="51"/>
      <c r="M1022" s="51"/>
    </row>
    <row r="1023">
      <c r="G1023" s="51"/>
      <c r="I1023" s="51"/>
      <c r="J1023" s="51"/>
      <c r="K1023" s="51"/>
      <c r="M1023" s="51"/>
    </row>
    <row r="1024">
      <c r="G1024" s="51"/>
      <c r="I1024" s="51"/>
      <c r="J1024" s="51"/>
      <c r="K1024" s="51"/>
      <c r="M1024" s="51"/>
    </row>
    <row r="1025">
      <c r="G1025" s="51"/>
      <c r="I1025" s="51"/>
      <c r="J1025" s="51"/>
      <c r="K1025" s="51"/>
      <c r="M1025" s="51"/>
    </row>
    <row r="1026">
      <c r="G1026" s="51"/>
      <c r="I1026" s="51"/>
      <c r="J1026" s="51"/>
      <c r="K1026" s="51"/>
      <c r="M1026" s="51"/>
    </row>
    <row r="1027">
      <c r="G1027" s="51"/>
      <c r="I1027" s="51"/>
      <c r="J1027" s="51"/>
      <c r="K1027" s="51"/>
      <c r="M1027" s="51"/>
    </row>
    <row r="1028">
      <c r="G1028" s="51"/>
      <c r="I1028" s="51"/>
      <c r="J1028" s="51"/>
      <c r="K1028" s="51"/>
      <c r="M1028" s="51"/>
    </row>
    <row r="1029">
      <c r="G1029" s="51"/>
      <c r="I1029" s="51"/>
      <c r="J1029" s="51"/>
      <c r="K1029" s="51"/>
      <c r="M1029" s="51"/>
    </row>
    <row r="1030">
      <c r="G1030" s="51"/>
      <c r="I1030" s="51"/>
      <c r="J1030" s="51"/>
      <c r="K1030" s="51"/>
      <c r="M1030" s="51"/>
    </row>
    <row r="1031">
      <c r="G1031" s="51"/>
      <c r="I1031" s="51"/>
      <c r="J1031" s="51"/>
      <c r="K1031" s="51"/>
      <c r="M1031" s="51"/>
    </row>
    <row r="1032">
      <c r="G1032" s="51"/>
      <c r="I1032" s="51"/>
      <c r="J1032" s="51"/>
      <c r="K1032" s="51"/>
      <c r="M1032" s="51"/>
    </row>
    <row r="1033">
      <c r="G1033" s="51"/>
      <c r="I1033" s="51"/>
      <c r="J1033" s="51"/>
      <c r="K1033" s="51"/>
      <c r="M1033" s="51"/>
    </row>
    <row r="1034">
      <c r="G1034" s="51"/>
      <c r="I1034" s="51"/>
      <c r="J1034" s="51"/>
      <c r="K1034" s="51"/>
      <c r="M1034" s="51"/>
    </row>
    <row r="1035">
      <c r="G1035" s="51"/>
      <c r="I1035" s="51"/>
      <c r="J1035" s="51"/>
      <c r="K1035" s="51"/>
      <c r="M1035" s="51"/>
    </row>
    <row r="1036">
      <c r="G1036" s="51"/>
      <c r="I1036" s="51"/>
      <c r="J1036" s="51"/>
      <c r="K1036" s="51"/>
      <c r="M1036" s="51"/>
    </row>
    <row r="1037">
      <c r="G1037" s="51"/>
      <c r="I1037" s="51"/>
      <c r="J1037" s="51"/>
      <c r="K1037" s="51"/>
      <c r="M1037" s="51"/>
    </row>
    <row r="1038">
      <c r="G1038" s="51"/>
      <c r="I1038" s="51"/>
      <c r="J1038" s="51"/>
      <c r="K1038" s="51"/>
      <c r="M1038" s="51"/>
    </row>
    <row r="1039">
      <c r="G1039" s="51"/>
      <c r="I1039" s="51"/>
      <c r="J1039" s="51"/>
      <c r="K1039" s="51"/>
      <c r="M1039" s="51"/>
    </row>
    <row r="1040">
      <c r="G1040" s="51"/>
      <c r="I1040" s="51"/>
      <c r="J1040" s="51"/>
      <c r="K1040" s="51"/>
      <c r="M1040" s="51"/>
    </row>
    <row r="1041">
      <c r="G1041" s="51"/>
      <c r="I1041" s="51"/>
      <c r="J1041" s="51"/>
      <c r="K1041" s="51"/>
      <c r="M1041" s="51"/>
    </row>
    <row r="1042">
      <c r="G1042" s="51"/>
      <c r="I1042" s="51"/>
      <c r="J1042" s="51"/>
      <c r="K1042" s="51"/>
      <c r="M1042" s="51"/>
    </row>
    <row r="1043">
      <c r="G1043" s="51"/>
      <c r="I1043" s="51"/>
      <c r="J1043" s="51"/>
      <c r="K1043" s="51"/>
      <c r="M1043" s="51"/>
    </row>
    <row r="1044">
      <c r="G1044" s="51"/>
      <c r="I1044" s="51"/>
      <c r="J1044" s="51"/>
      <c r="K1044" s="51"/>
      <c r="M1044" s="51"/>
    </row>
    <row r="1045">
      <c r="G1045" s="51"/>
      <c r="I1045" s="51"/>
      <c r="J1045" s="51"/>
      <c r="K1045" s="51"/>
      <c r="M1045" s="51"/>
    </row>
    <row r="1046">
      <c r="G1046" s="51"/>
      <c r="I1046" s="51"/>
      <c r="J1046" s="51"/>
      <c r="K1046" s="51"/>
      <c r="M1046" s="51"/>
    </row>
  </sheetData>
  <mergeCells count="10">
    <mergeCell ref="C42:C51"/>
    <mergeCell ref="C32:C41"/>
    <mergeCell ref="A2:A31"/>
    <mergeCell ref="C2:C11"/>
    <mergeCell ref="C12:C21"/>
    <mergeCell ref="C22:C31"/>
    <mergeCell ref="A42:A66"/>
    <mergeCell ref="C62:C71"/>
    <mergeCell ref="C52:C61"/>
    <mergeCell ref="C72:C81"/>
  </mergeCells>
  <conditionalFormatting sqref="H2:H41">
    <cfRule type="cellIs" dxfId="0" priority="1" operator="lessThan">
      <formula>0</formula>
    </cfRule>
  </conditionalFormatting>
  <conditionalFormatting sqref="H2:H71">
    <cfRule type="cellIs" dxfId="1" priority="2" operator="lessThan">
      <formula>0</formula>
    </cfRule>
  </conditionalFormatting>
  <conditionalFormatting sqref="H2:H71">
    <cfRule type="cellIs" dxfId="2" priority="3" operator="greaterThanOrEqual">
      <formula>0</formula>
    </cfRule>
  </conditionalFormatting>
  <conditionalFormatting sqref="J2:J71 L2:L41 N2:N41">
    <cfRule type="cellIs" dxfId="3" priority="4" operator="greaterThan">
      <formula>0</formula>
    </cfRule>
  </conditionalFormatting>
  <conditionalFormatting sqref="J2:J71 L2:L41 N2:N41">
    <cfRule type="cellIs" dxfId="0" priority="5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55.29"/>
    <col customWidth="1" min="4" max="4" width="52.14"/>
    <col customWidth="1" min="5" max="5" width="17.71"/>
    <col customWidth="1" min="6" max="6" width="14.0"/>
    <col customWidth="1" min="15" max="15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" t="s">
        <v>13</v>
      </c>
      <c r="G1" s="3" t="s">
        <v>5</v>
      </c>
      <c r="H1" s="2" t="s">
        <v>7</v>
      </c>
      <c r="I1" s="3" t="s">
        <v>8</v>
      </c>
      <c r="J1" s="3"/>
      <c r="K1" s="3" t="s">
        <v>9</v>
      </c>
      <c r="L1" s="3"/>
      <c r="M1" s="3" t="s">
        <v>10</v>
      </c>
      <c r="N1" s="1"/>
      <c r="O1" s="1" t="s">
        <v>11</v>
      </c>
    </row>
    <row r="2">
      <c r="A2" s="7" t="s">
        <v>12</v>
      </c>
      <c r="B2" s="8" t="s">
        <v>15</v>
      </c>
      <c r="C2" s="9" t="s">
        <v>16</v>
      </c>
      <c r="D2" s="10" t="s">
        <v>17</v>
      </c>
      <c r="E2" s="13" t="s">
        <v>18</v>
      </c>
      <c r="F2" s="16">
        <v>10000.0</v>
      </c>
      <c r="G2" s="17">
        <v>0.8765</v>
      </c>
      <c r="H2" s="15">
        <f t="shared" ref="H2:H19" si="1">G2-G20</f>
        <v>0.0145</v>
      </c>
      <c r="I2" s="17">
        <v>0.1235</v>
      </c>
      <c r="J2" s="15">
        <f t="shared" ref="J2:J19" si="2">I2-I20</f>
        <v>-0.0145</v>
      </c>
      <c r="K2" s="17">
        <v>0.944723618090452</v>
      </c>
      <c r="L2" s="15">
        <f t="shared" ref="L2:L19" si="3">K2-K20</f>
        <v>0.01507537688</v>
      </c>
      <c r="M2" s="17">
        <v>0.830388692579505</v>
      </c>
      <c r="N2" s="15">
        <f t="shared" ref="N2:N19" si="4">M2-M20</f>
        <v>0.01252839196</v>
      </c>
      <c r="O2" s="18"/>
      <c r="U2" s="20" t="s">
        <v>20</v>
      </c>
      <c r="V2" s="20" t="s">
        <v>21</v>
      </c>
    </row>
    <row r="3">
      <c r="B3" s="8" t="s">
        <v>22</v>
      </c>
      <c r="C3" s="19"/>
      <c r="D3" s="10" t="s">
        <v>17</v>
      </c>
      <c r="E3" s="10">
        <v>0.0</v>
      </c>
      <c r="F3" s="22">
        <v>1081.0</v>
      </c>
      <c r="G3" s="17">
        <v>0.838709677419354</v>
      </c>
      <c r="H3" s="15">
        <f t="shared" si="1"/>
        <v>0.8387096774</v>
      </c>
      <c r="I3" s="17">
        <v>0.161290322580645</v>
      </c>
      <c r="J3" s="15">
        <f t="shared" si="2"/>
        <v>0.1612903226</v>
      </c>
      <c r="K3" s="17">
        <v>0.93103448275862</v>
      </c>
      <c r="L3" s="15">
        <f t="shared" si="3"/>
        <v>0.9310344828</v>
      </c>
      <c r="M3" s="17">
        <v>0.736363636363636</v>
      </c>
      <c r="N3" s="15">
        <f t="shared" si="4"/>
        <v>0.7363636364</v>
      </c>
      <c r="O3" s="18"/>
      <c r="U3" s="20" t="s">
        <v>20</v>
      </c>
      <c r="V3" s="23"/>
      <c r="W3" s="23"/>
    </row>
    <row r="4">
      <c r="B4" s="8" t="s">
        <v>23</v>
      </c>
      <c r="C4" s="19"/>
      <c r="D4" s="10" t="s">
        <v>17</v>
      </c>
      <c r="E4" s="10">
        <v>1.0</v>
      </c>
      <c r="F4" s="16">
        <v>1742.0</v>
      </c>
      <c r="G4" s="17">
        <v>0.88538681948424</v>
      </c>
      <c r="H4" s="15">
        <f t="shared" si="1"/>
        <v>-0.001709954709</v>
      </c>
      <c r="I4" s="17">
        <v>0.114613180515759</v>
      </c>
      <c r="J4" s="15">
        <f t="shared" si="2"/>
        <v>0.001709954709</v>
      </c>
      <c r="K4" s="17">
        <v>0.891025641025641</v>
      </c>
      <c r="L4" s="15">
        <f t="shared" si="3"/>
        <v>-0.108974359</v>
      </c>
      <c r="M4" s="17">
        <v>0.858024691358024</v>
      </c>
      <c r="N4" s="15">
        <f t="shared" si="4"/>
        <v>-0.007359924027</v>
      </c>
      <c r="O4" s="18"/>
      <c r="U4" s="25">
        <v>0.0</v>
      </c>
      <c r="V4" s="29">
        <v>1081.0</v>
      </c>
    </row>
    <row r="5">
      <c r="B5" s="8" t="s">
        <v>24</v>
      </c>
      <c r="C5" s="19"/>
      <c r="D5" s="10" t="s">
        <v>17</v>
      </c>
      <c r="E5" s="10">
        <v>2.0</v>
      </c>
      <c r="F5" s="22">
        <v>3989.0</v>
      </c>
      <c r="G5" s="17">
        <v>0.863408521303258</v>
      </c>
      <c r="H5" s="15">
        <f t="shared" si="1"/>
        <v>-0.003783716417</v>
      </c>
      <c r="I5" s="17">
        <v>0.136591478696741</v>
      </c>
      <c r="J5" s="15">
        <f t="shared" si="2"/>
        <v>0.003783716417</v>
      </c>
      <c r="K5" s="17">
        <v>0.940191387559808</v>
      </c>
      <c r="L5" s="15">
        <f t="shared" si="3"/>
        <v>0.02209847802</v>
      </c>
      <c r="M5" s="17">
        <v>0.823899371069182</v>
      </c>
      <c r="N5" s="15">
        <f t="shared" si="4"/>
        <v>-0.007772832696</v>
      </c>
      <c r="O5" s="18"/>
      <c r="U5" s="31">
        <v>1.0</v>
      </c>
      <c r="V5" s="32">
        <v>1742.0</v>
      </c>
    </row>
    <row r="6">
      <c r="B6" s="8"/>
      <c r="C6" s="19"/>
      <c r="D6" s="10" t="s">
        <v>17</v>
      </c>
      <c r="E6" s="10">
        <v>3.0</v>
      </c>
      <c r="F6" s="16">
        <v>3188.0</v>
      </c>
      <c r="G6" s="17">
        <v>0.844827586206896</v>
      </c>
      <c r="H6" s="15">
        <f t="shared" si="1"/>
        <v>-0.006896551724</v>
      </c>
      <c r="I6" s="17">
        <v>0.155172413793103</v>
      </c>
      <c r="J6" s="15">
        <f t="shared" si="2"/>
        <v>0.006896551724</v>
      </c>
      <c r="K6" s="17">
        <v>0.943113772455089</v>
      </c>
      <c r="L6" s="15">
        <f t="shared" si="3"/>
        <v>0.06186377246</v>
      </c>
      <c r="M6" s="17">
        <v>0.797468354430379</v>
      </c>
      <c r="N6" s="15">
        <f t="shared" si="4"/>
        <v>-0.05707710012</v>
      </c>
      <c r="O6" s="18"/>
      <c r="U6" s="25">
        <v>2.0</v>
      </c>
      <c r="V6" s="29">
        <v>3989.0</v>
      </c>
    </row>
    <row r="7">
      <c r="B7" s="34"/>
      <c r="C7" s="26"/>
      <c r="D7" s="35"/>
      <c r="E7" s="36" t="s">
        <v>29</v>
      </c>
      <c r="F7" s="37">
        <v>10000.0</v>
      </c>
      <c r="G7" s="38">
        <v>0.8755</v>
      </c>
      <c r="H7" s="15">
        <f t="shared" si="1"/>
        <v>0.8755</v>
      </c>
      <c r="I7" s="38">
        <v>0.1245</v>
      </c>
      <c r="J7" s="15">
        <f t="shared" si="2"/>
        <v>0.1245</v>
      </c>
      <c r="K7" s="38">
        <v>0.944723618090452</v>
      </c>
      <c r="L7" s="15">
        <f t="shared" si="3"/>
        <v>0.9447236181</v>
      </c>
      <c r="M7" s="38">
        <v>0.828924162257495</v>
      </c>
      <c r="N7" s="15">
        <f t="shared" si="4"/>
        <v>0.8289241623</v>
      </c>
      <c r="O7" s="39"/>
      <c r="U7" s="31">
        <v>3.0</v>
      </c>
      <c r="V7" s="32">
        <v>3188.0</v>
      </c>
    </row>
    <row r="8">
      <c r="B8" s="8"/>
      <c r="C8" s="9" t="s">
        <v>27</v>
      </c>
      <c r="D8" s="10" t="s">
        <v>31</v>
      </c>
      <c r="E8" s="13" t="s">
        <v>19</v>
      </c>
      <c r="F8" s="22">
        <v>10000.0</v>
      </c>
      <c r="G8" s="17">
        <v>0.93</v>
      </c>
      <c r="H8" s="15">
        <f t="shared" si="1"/>
        <v>0.005</v>
      </c>
      <c r="I8" s="17">
        <v>0.0699999999999999</v>
      </c>
      <c r="J8" s="15">
        <f t="shared" si="2"/>
        <v>-0.005</v>
      </c>
      <c r="K8" s="17">
        <v>0.964824120603015</v>
      </c>
      <c r="L8" s="15">
        <f t="shared" si="3"/>
        <v>0.005025125628</v>
      </c>
      <c r="M8" s="17">
        <v>0.901408450704225</v>
      </c>
      <c r="N8" s="15">
        <f t="shared" si="4"/>
        <v>0.004694835681</v>
      </c>
      <c r="O8" s="18"/>
    </row>
    <row r="9">
      <c r="B9" s="8"/>
      <c r="C9" s="19"/>
      <c r="D9" s="10" t="s">
        <v>31</v>
      </c>
      <c r="E9" s="10">
        <v>0.0</v>
      </c>
      <c r="F9" s="22">
        <v>1081.0</v>
      </c>
      <c r="G9" s="17">
        <v>0.903225806451612</v>
      </c>
      <c r="H9" s="15">
        <f t="shared" si="1"/>
        <v>0.9032258065</v>
      </c>
      <c r="I9" s="17">
        <v>0.0967741935483871</v>
      </c>
      <c r="J9" s="15">
        <f t="shared" si="2"/>
        <v>0.09677419355</v>
      </c>
      <c r="K9" s="17">
        <v>0.885057471264367</v>
      </c>
      <c r="L9" s="15">
        <f t="shared" si="3"/>
        <v>0.8850574713</v>
      </c>
      <c r="M9" s="17">
        <v>0.875</v>
      </c>
      <c r="N9" s="15">
        <f t="shared" si="4"/>
        <v>0.875</v>
      </c>
      <c r="O9" s="18"/>
    </row>
    <row r="10">
      <c r="B10" s="8"/>
      <c r="C10" s="19"/>
      <c r="D10" s="10" t="s">
        <v>31</v>
      </c>
      <c r="E10" s="10">
        <v>1.0</v>
      </c>
      <c r="F10" s="16">
        <v>1742.0</v>
      </c>
      <c r="G10" s="17">
        <v>0.948424068767908</v>
      </c>
      <c r="H10" s="15">
        <f t="shared" si="1"/>
        <v>0.06132729457</v>
      </c>
      <c r="I10" s="17">
        <v>0.0515759312320917</v>
      </c>
      <c r="J10" s="15">
        <f t="shared" si="2"/>
        <v>-0.06132729457</v>
      </c>
      <c r="K10" s="17">
        <v>0.967948717948718</v>
      </c>
      <c r="L10" s="15">
        <f t="shared" si="3"/>
        <v>-0.03205128205</v>
      </c>
      <c r="M10" s="17">
        <v>0.920731707317073</v>
      </c>
      <c r="N10" s="15">
        <f t="shared" si="4"/>
        <v>0.05534709193</v>
      </c>
      <c r="O10" s="18"/>
    </row>
    <row r="11">
      <c r="B11" s="8"/>
      <c r="C11" s="19"/>
      <c r="D11" s="10" t="s">
        <v>31</v>
      </c>
      <c r="E11" s="10">
        <v>2.0</v>
      </c>
      <c r="F11" s="22">
        <v>3989.0</v>
      </c>
      <c r="G11" s="17">
        <v>0.899749373433584</v>
      </c>
      <c r="H11" s="15">
        <f t="shared" si="1"/>
        <v>-0.01413783093</v>
      </c>
      <c r="I11" s="17">
        <v>0.100250626566416</v>
      </c>
      <c r="J11" s="15">
        <f t="shared" si="2"/>
        <v>0.01413783093</v>
      </c>
      <c r="K11" s="17">
        <v>0.930622009569378</v>
      </c>
      <c r="L11" s="15">
        <f t="shared" si="3"/>
        <v>-0.01803324715</v>
      </c>
      <c r="M11" s="17">
        <v>0.884090909090909</v>
      </c>
      <c r="N11" s="15">
        <f t="shared" si="4"/>
        <v>-0.001753839768</v>
      </c>
      <c r="O11" s="18"/>
    </row>
    <row r="12">
      <c r="B12" s="8"/>
      <c r="C12" s="19"/>
      <c r="D12" s="10" t="s">
        <v>31</v>
      </c>
      <c r="E12" s="10">
        <v>3.0</v>
      </c>
      <c r="F12" s="16">
        <v>3188.0</v>
      </c>
      <c r="G12" s="17">
        <v>0.904388714733542</v>
      </c>
      <c r="H12" s="15">
        <f t="shared" si="1"/>
        <v>-0.0197492163</v>
      </c>
      <c r="I12" s="17">
        <v>0.0956112852664576</v>
      </c>
      <c r="J12" s="15">
        <f t="shared" si="2"/>
        <v>0.0197492163</v>
      </c>
      <c r="K12" s="17">
        <v>0.958083832335329</v>
      </c>
      <c r="L12" s="15">
        <f t="shared" si="3"/>
        <v>-0.01691616766</v>
      </c>
      <c r="M12" s="17">
        <v>0.871934604904632</v>
      </c>
      <c r="N12" s="15">
        <f t="shared" si="4"/>
        <v>-0.02461711923</v>
      </c>
      <c r="O12" s="18"/>
    </row>
    <row r="13">
      <c r="B13" s="34"/>
      <c r="C13" s="26"/>
      <c r="D13" s="35"/>
      <c r="E13" s="36" t="s">
        <v>29</v>
      </c>
      <c r="F13" s="37">
        <v>10000.0</v>
      </c>
      <c r="G13" s="38">
        <v>0.9285</v>
      </c>
      <c r="H13" s="15">
        <f t="shared" si="1"/>
        <v>0.9285</v>
      </c>
      <c r="I13" s="38">
        <v>0.0715</v>
      </c>
      <c r="J13" s="15">
        <f t="shared" si="2"/>
        <v>0.0715</v>
      </c>
      <c r="K13" s="38">
        <v>0.96180904522613</v>
      </c>
      <c r="L13" s="15">
        <f t="shared" si="3"/>
        <v>0.9618090452</v>
      </c>
      <c r="M13" s="38">
        <v>0.901129943502824</v>
      </c>
      <c r="N13" s="15">
        <f t="shared" si="4"/>
        <v>0.9011299435</v>
      </c>
      <c r="O13" s="41"/>
    </row>
    <row r="14">
      <c r="B14" s="8"/>
      <c r="C14" s="9" t="s">
        <v>32</v>
      </c>
      <c r="D14" s="10" t="s">
        <v>33</v>
      </c>
      <c r="E14" s="13" t="s">
        <v>19</v>
      </c>
      <c r="F14" s="22">
        <v>10000.0</v>
      </c>
      <c r="G14" s="17">
        <v>0.8565</v>
      </c>
      <c r="H14" s="15">
        <f t="shared" si="1"/>
        <v>-0.0295</v>
      </c>
      <c r="I14" s="17">
        <v>0.143499999999999</v>
      </c>
      <c r="J14" s="15">
        <f t="shared" si="2"/>
        <v>0.0295</v>
      </c>
      <c r="K14" s="17">
        <v>0.834170854271356</v>
      </c>
      <c r="L14" s="15">
        <f t="shared" si="3"/>
        <v>-0.1095477387</v>
      </c>
      <c r="M14" s="17">
        <v>0.871848739495798</v>
      </c>
      <c r="N14" s="15">
        <f t="shared" si="4"/>
        <v>0.02666422104</v>
      </c>
      <c r="O14" s="18"/>
    </row>
    <row r="15">
      <c r="B15" s="8"/>
      <c r="C15" s="19"/>
      <c r="D15" s="10" t="s">
        <v>34</v>
      </c>
      <c r="E15" s="10">
        <v>0.0</v>
      </c>
      <c r="F15" s="22">
        <v>1081.0</v>
      </c>
      <c r="G15" s="17">
        <v>0.824884792626728</v>
      </c>
      <c r="H15" s="15">
        <f t="shared" si="1"/>
        <v>0.8248847926</v>
      </c>
      <c r="I15" s="17">
        <v>0.175115207373271</v>
      </c>
      <c r="J15" s="15">
        <f t="shared" si="2"/>
        <v>0.1751152074</v>
      </c>
      <c r="K15" s="17">
        <v>0.735632183908046</v>
      </c>
      <c r="L15" s="15">
        <f t="shared" si="3"/>
        <v>0.7356321839</v>
      </c>
      <c r="M15" s="17">
        <v>0.810126582278481</v>
      </c>
      <c r="N15" s="15">
        <f t="shared" si="4"/>
        <v>0.8101265823</v>
      </c>
      <c r="O15" s="18"/>
    </row>
    <row r="16">
      <c r="B16" s="8"/>
      <c r="C16" s="19"/>
      <c r="D16" s="10" t="s">
        <v>34</v>
      </c>
      <c r="E16" s="10">
        <v>1.0</v>
      </c>
      <c r="F16" s="16">
        <v>1742.0</v>
      </c>
      <c r="G16" s="17">
        <v>0.876790830945558</v>
      </c>
      <c r="H16" s="15">
        <f t="shared" si="1"/>
        <v>0.02195212127</v>
      </c>
      <c r="I16" s="17">
        <v>0.123209169054441</v>
      </c>
      <c r="J16" s="15">
        <f t="shared" si="2"/>
        <v>-0.02195212127</v>
      </c>
      <c r="K16" s="17">
        <v>0.903846153846153</v>
      </c>
      <c r="L16" s="15">
        <f t="shared" si="3"/>
        <v>-0.07393162393</v>
      </c>
      <c r="M16" s="17">
        <v>0.834319526627219</v>
      </c>
      <c r="N16" s="15">
        <f t="shared" si="4"/>
        <v>-0.01183431953</v>
      </c>
      <c r="O16" s="18"/>
    </row>
    <row r="17">
      <c r="B17" s="8"/>
      <c r="C17" s="19"/>
      <c r="D17" s="10" t="s">
        <v>34</v>
      </c>
      <c r="E17" s="10">
        <v>2.0</v>
      </c>
      <c r="F17" s="22">
        <v>3989.0</v>
      </c>
      <c r="G17" s="17">
        <v>0.849624060150376</v>
      </c>
      <c r="H17" s="15">
        <f t="shared" si="1"/>
        <v>-0.01938746198</v>
      </c>
      <c r="I17" s="17">
        <v>0.150375939849624</v>
      </c>
      <c r="J17" s="15">
        <f t="shared" si="2"/>
        <v>0.01938746198</v>
      </c>
      <c r="K17" s="17">
        <v>0.901913875598086</v>
      </c>
      <c r="L17" s="15">
        <f t="shared" si="3"/>
        <v>-0.01128905839</v>
      </c>
      <c r="M17" s="17">
        <v>0.826754385964912</v>
      </c>
      <c r="N17" s="15">
        <f t="shared" si="4"/>
        <v>-0.01068956022</v>
      </c>
      <c r="O17" s="18"/>
    </row>
    <row r="18">
      <c r="B18" s="8"/>
      <c r="C18" s="19"/>
      <c r="D18" s="10" t="s">
        <v>34</v>
      </c>
      <c r="E18" s="10">
        <v>3.0</v>
      </c>
      <c r="F18" s="16">
        <v>3188.0</v>
      </c>
      <c r="G18" s="17">
        <v>0.830721003134796</v>
      </c>
      <c r="H18" s="15">
        <f t="shared" si="1"/>
        <v>-0.03134796238</v>
      </c>
      <c r="I18" s="17">
        <v>0.169278996865203</v>
      </c>
      <c r="J18" s="15">
        <f t="shared" si="2"/>
        <v>0.03134796238</v>
      </c>
      <c r="K18" s="17">
        <v>0.958083832335329</v>
      </c>
      <c r="L18" s="15">
        <f t="shared" si="3"/>
        <v>0.06433383234</v>
      </c>
      <c r="M18" s="17">
        <v>0.772946859903381</v>
      </c>
      <c r="N18" s="15">
        <f t="shared" si="4"/>
        <v>-0.08849892323</v>
      </c>
      <c r="O18" s="18"/>
    </row>
    <row r="19">
      <c r="B19" s="34"/>
      <c r="C19" s="26"/>
      <c r="D19" s="35" t="s">
        <v>34</v>
      </c>
      <c r="E19" s="36" t="s">
        <v>29</v>
      </c>
      <c r="F19" s="37">
        <v>10000.0</v>
      </c>
      <c r="G19" s="38">
        <v>0.8455</v>
      </c>
      <c r="H19" s="15">
        <f t="shared" si="1"/>
        <v>0.8455</v>
      </c>
      <c r="I19" s="38">
        <v>0.154499999999999</v>
      </c>
      <c r="J19" s="15">
        <f t="shared" si="2"/>
        <v>0.1545</v>
      </c>
      <c r="K19" s="38">
        <v>0.792964824120603</v>
      </c>
      <c r="L19" s="15">
        <f t="shared" si="3"/>
        <v>0.7929648241</v>
      </c>
      <c r="M19" s="38">
        <v>0.884529147982062</v>
      </c>
      <c r="N19" s="15">
        <f t="shared" si="4"/>
        <v>0.884529148</v>
      </c>
      <c r="O19" s="41"/>
    </row>
    <row r="20">
      <c r="A20" s="43" t="s">
        <v>35</v>
      </c>
      <c r="B20" s="45" t="s">
        <v>15</v>
      </c>
      <c r="C20" s="45" t="s">
        <v>16</v>
      </c>
      <c r="D20" s="27" t="s">
        <v>17</v>
      </c>
      <c r="E20" s="46" t="s">
        <v>19</v>
      </c>
      <c r="F20" s="42"/>
      <c r="G20" s="42">
        <v>0.862</v>
      </c>
      <c r="H20" s="42"/>
      <c r="I20" s="42">
        <v>0.138</v>
      </c>
      <c r="J20" s="42"/>
      <c r="K20" s="42">
        <v>0.92964824120603</v>
      </c>
      <c r="L20" s="42"/>
      <c r="M20" s="42">
        <v>0.817860300618921</v>
      </c>
    </row>
    <row r="21">
      <c r="B21" s="45"/>
      <c r="D21" s="27"/>
      <c r="E21" s="27">
        <v>0.0</v>
      </c>
      <c r="F21" s="42"/>
      <c r="G21" s="42"/>
      <c r="H21" s="42"/>
      <c r="I21" s="42"/>
      <c r="J21" s="42"/>
      <c r="K21" s="42"/>
      <c r="L21" s="42"/>
      <c r="M21" s="42"/>
    </row>
    <row r="22">
      <c r="B22" s="45" t="s">
        <v>23</v>
      </c>
      <c r="D22" s="27" t="s">
        <v>17</v>
      </c>
      <c r="E22" s="27">
        <v>1.0</v>
      </c>
      <c r="F22" s="42"/>
      <c r="G22" s="42">
        <v>0.887096774193548</v>
      </c>
      <c r="H22" s="42"/>
      <c r="I22" s="42">
        <v>0.112903225806451</v>
      </c>
      <c r="J22" s="42"/>
      <c r="K22" s="42">
        <v>1.0</v>
      </c>
      <c r="L22" s="42"/>
      <c r="M22" s="42">
        <v>0.865384615384615</v>
      </c>
    </row>
    <row r="23">
      <c r="B23" s="45" t="s">
        <v>24</v>
      </c>
      <c r="D23" s="27" t="s">
        <v>17</v>
      </c>
      <c r="E23" s="27">
        <v>2.0</v>
      </c>
      <c r="F23" s="42"/>
      <c r="G23" s="42">
        <v>0.86719223771983</v>
      </c>
      <c r="H23" s="42"/>
      <c r="I23" s="42">
        <v>0.132807762280169</v>
      </c>
      <c r="J23" s="42"/>
      <c r="K23" s="42">
        <v>0.918092909535452</v>
      </c>
      <c r="L23" s="42"/>
      <c r="M23" s="42">
        <v>0.831672203765227</v>
      </c>
    </row>
    <row r="24">
      <c r="B24" s="45"/>
      <c r="D24" s="27" t="s">
        <v>17</v>
      </c>
      <c r="E24" s="27">
        <v>3.0</v>
      </c>
      <c r="F24" s="42"/>
      <c r="G24" s="42">
        <v>0.851724137931034</v>
      </c>
      <c r="H24" s="42"/>
      <c r="I24" s="42">
        <v>0.148275862068965</v>
      </c>
      <c r="J24" s="42"/>
      <c r="K24" s="42">
        <v>0.88125</v>
      </c>
      <c r="L24" s="42"/>
      <c r="M24" s="42">
        <v>0.854545454545454</v>
      </c>
    </row>
    <row r="25">
      <c r="B25" s="45"/>
      <c r="D25" s="27"/>
      <c r="E25" s="49" t="s">
        <v>29</v>
      </c>
      <c r="F25" s="42"/>
      <c r="G25" s="42"/>
      <c r="H25" s="42"/>
      <c r="I25" s="42"/>
      <c r="J25" s="42"/>
      <c r="K25" s="42"/>
      <c r="L25" s="42"/>
      <c r="M25" s="42"/>
    </row>
    <row r="26">
      <c r="B26" s="45"/>
      <c r="C26" s="45" t="s">
        <v>27</v>
      </c>
      <c r="D26" s="27" t="s">
        <v>28</v>
      </c>
      <c r="E26" s="46" t="s">
        <v>19</v>
      </c>
      <c r="F26" s="42"/>
      <c r="G26" s="42">
        <v>0.925</v>
      </c>
      <c r="H26" s="42"/>
      <c r="I26" s="42">
        <v>0.0749999999999999</v>
      </c>
      <c r="J26" s="42"/>
      <c r="K26" s="42">
        <v>0.959798994974874</v>
      </c>
      <c r="L26" s="42"/>
      <c r="M26" s="42">
        <v>0.896713615023474</v>
      </c>
    </row>
    <row r="27">
      <c r="B27" s="45"/>
      <c r="D27" s="27"/>
      <c r="E27" s="27">
        <v>0.0</v>
      </c>
      <c r="F27" s="42"/>
      <c r="G27" s="42"/>
      <c r="H27" s="42"/>
      <c r="I27" s="42"/>
      <c r="J27" s="42"/>
      <c r="K27" s="42"/>
      <c r="L27" s="42"/>
      <c r="M27" s="42"/>
    </row>
    <row r="28">
      <c r="B28" s="45"/>
      <c r="D28" s="27" t="s">
        <v>28</v>
      </c>
      <c r="E28" s="27">
        <v>1.0</v>
      </c>
      <c r="F28" s="42"/>
      <c r="G28" s="42">
        <v>0.887096774193548</v>
      </c>
      <c r="H28" s="42"/>
      <c r="I28" s="42">
        <v>0.112903225806451</v>
      </c>
      <c r="J28" s="42"/>
      <c r="K28" s="42">
        <v>1.0</v>
      </c>
      <c r="L28" s="42"/>
      <c r="M28" s="42">
        <v>0.865384615384615</v>
      </c>
    </row>
    <row r="29">
      <c r="B29" s="45"/>
      <c r="D29" s="27" t="s">
        <v>28</v>
      </c>
      <c r="E29" s="27">
        <v>2.0</v>
      </c>
      <c r="F29" s="42"/>
      <c r="G29" s="42">
        <v>0.913887204366282</v>
      </c>
      <c r="H29" s="42"/>
      <c r="I29" s="42">
        <v>0.0861127956337174</v>
      </c>
      <c r="J29" s="42"/>
      <c r="K29" s="42">
        <v>0.948655256723716</v>
      </c>
      <c r="L29" s="42"/>
      <c r="M29" s="42">
        <v>0.885844748858447</v>
      </c>
    </row>
    <row r="30">
      <c r="B30" s="45"/>
      <c r="D30" s="27" t="s">
        <v>28</v>
      </c>
      <c r="E30" s="27">
        <v>3.0</v>
      </c>
      <c r="F30" s="42"/>
      <c r="G30" s="42">
        <v>0.924137931034482</v>
      </c>
      <c r="H30" s="42"/>
      <c r="I30" s="42">
        <v>0.0758620689655172</v>
      </c>
      <c r="J30" s="52"/>
      <c r="K30" s="52">
        <v>0.975</v>
      </c>
      <c r="L30" s="42"/>
      <c r="M30" s="42">
        <v>0.896551724137931</v>
      </c>
    </row>
    <row r="31">
      <c r="B31" s="45"/>
      <c r="D31" s="27"/>
      <c r="E31" s="49" t="s">
        <v>29</v>
      </c>
      <c r="F31" s="42"/>
      <c r="G31" s="42"/>
      <c r="H31" s="42"/>
      <c r="I31" s="42"/>
      <c r="J31" s="42"/>
      <c r="K31" s="42"/>
      <c r="L31" s="42"/>
      <c r="M31" s="42"/>
    </row>
    <row r="32">
      <c r="B32" s="45"/>
      <c r="C32" s="45" t="s">
        <v>32</v>
      </c>
      <c r="D32" s="27" t="s">
        <v>33</v>
      </c>
      <c r="E32" s="46" t="s">
        <v>19</v>
      </c>
      <c r="F32" s="42"/>
      <c r="G32" s="42">
        <v>0.886</v>
      </c>
      <c r="H32" s="42"/>
      <c r="I32" s="42">
        <v>0.113999999999999</v>
      </c>
      <c r="J32" s="42"/>
      <c r="K32" s="42">
        <v>0.943718592964824</v>
      </c>
      <c r="L32" s="42"/>
      <c r="M32" s="42">
        <v>0.845184518451845</v>
      </c>
    </row>
    <row r="33">
      <c r="B33" s="45"/>
      <c r="E33" s="27">
        <v>0.0</v>
      </c>
      <c r="F33" s="42"/>
      <c r="G33" s="42"/>
      <c r="H33" s="42"/>
      <c r="I33" s="42"/>
      <c r="J33" s="42"/>
      <c r="K33" s="42"/>
      <c r="L33" s="42"/>
      <c r="M33" s="42"/>
    </row>
    <row r="34">
      <c r="B34" s="45"/>
      <c r="E34" s="27">
        <v>1.0</v>
      </c>
      <c r="F34" s="42"/>
      <c r="G34" s="42">
        <v>0.854838709677419</v>
      </c>
      <c r="H34" s="42"/>
      <c r="I34" s="42">
        <v>0.14516129032258</v>
      </c>
      <c r="J34" s="42"/>
      <c r="K34" s="42">
        <v>0.977777777777777</v>
      </c>
      <c r="L34" s="42"/>
      <c r="M34" s="42">
        <v>0.846153846153846</v>
      </c>
    </row>
    <row r="35">
      <c r="B35" s="45"/>
      <c r="E35" s="27">
        <v>2.0</v>
      </c>
      <c r="F35" s="42"/>
      <c r="G35" s="42">
        <v>0.869011522134627</v>
      </c>
      <c r="H35" s="42"/>
      <c r="I35" s="42">
        <v>0.130988477865372</v>
      </c>
      <c r="J35" s="42"/>
      <c r="K35" s="42">
        <v>0.91320293398533</v>
      </c>
      <c r="L35" s="42"/>
      <c r="M35" s="42">
        <v>0.83744394618834</v>
      </c>
    </row>
    <row r="36">
      <c r="B36" s="45"/>
      <c r="E36" s="27">
        <v>3.0</v>
      </c>
      <c r="F36" s="42"/>
      <c r="G36" s="42">
        <v>0.862068965517241</v>
      </c>
      <c r="H36" s="42"/>
      <c r="I36" s="42">
        <v>0.137931034482758</v>
      </c>
      <c r="J36" s="42"/>
      <c r="K36" s="42">
        <v>0.89375</v>
      </c>
      <c r="L36" s="42"/>
      <c r="M36" s="42">
        <v>0.86144578313253</v>
      </c>
    </row>
    <row r="37">
      <c r="A37" s="43"/>
      <c r="B37" s="45"/>
      <c r="E37" s="49" t="s">
        <v>29</v>
      </c>
      <c r="F37" s="42"/>
      <c r="G37" s="42"/>
      <c r="H37" s="42"/>
      <c r="I37" s="42"/>
      <c r="J37" s="42"/>
      <c r="K37" s="42"/>
      <c r="L37" s="42"/>
      <c r="M37" s="42"/>
    </row>
    <row r="38">
      <c r="A38" s="43"/>
      <c r="B38" s="45"/>
      <c r="E38" s="27"/>
      <c r="F38" s="42"/>
      <c r="G38" s="42"/>
      <c r="H38" s="42"/>
      <c r="I38" s="42"/>
      <c r="J38" s="42"/>
      <c r="K38" s="42"/>
      <c r="L38" s="42"/>
      <c r="M38" s="42"/>
    </row>
  </sheetData>
  <mergeCells count="8">
    <mergeCell ref="A2:A19"/>
    <mergeCell ref="C2:C7"/>
    <mergeCell ref="C8:C13"/>
    <mergeCell ref="C14:C19"/>
    <mergeCell ref="A20:A36"/>
    <mergeCell ref="C20:C25"/>
    <mergeCell ref="C26:C31"/>
    <mergeCell ref="C32:C38"/>
  </mergeCells>
  <conditionalFormatting sqref="H2:H19">
    <cfRule type="cellIs" dxfId="0" priority="1" operator="lessThan">
      <formula>0</formula>
    </cfRule>
  </conditionalFormatting>
  <conditionalFormatting sqref="H2:H38">
    <cfRule type="cellIs" dxfId="1" priority="2" operator="lessThan">
      <formula>0</formula>
    </cfRule>
  </conditionalFormatting>
  <conditionalFormatting sqref="H2:H38">
    <cfRule type="cellIs" dxfId="2" priority="3" operator="greaterThanOrEqual">
      <formula>0</formula>
    </cfRule>
  </conditionalFormatting>
  <conditionalFormatting sqref="J2:J38 L2:L19 N2:N19">
    <cfRule type="cellIs" dxfId="3" priority="4" operator="greaterThan">
      <formula>0</formula>
    </cfRule>
  </conditionalFormatting>
  <conditionalFormatting sqref="J2:J38 L2:L19 N2:N19">
    <cfRule type="cellIs" dxfId="0" priority="5" operator="lessThan">
      <formula>0</formula>
    </cfRule>
  </conditionalFormatting>
  <drawing r:id="rId1"/>
</worksheet>
</file>