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1BD36847-526B-43DB-A456-7AAADFF34378}" xr6:coauthVersionLast="47" xr6:coauthVersionMax="47" xr10:uidLastSave="{00000000-0000-0000-0000-000000000000}"/>
  <bookViews>
    <workbookView xWindow="-108" yWindow="-108" windowWidth="23256" windowHeight="12456" tabRatio="914" activeTab="2" xr2:uid="{00000000-000D-0000-FFFF-FFFF00000000}"/>
  </bookViews>
  <sheets>
    <sheet name="SanPh" sheetId="29" r:id="rId1"/>
    <sheet name="KhacH" sheetId="7" r:id="rId2"/>
    <sheet name="TINH" sheetId="23" r:id="rId3"/>
    <sheet name="TONG" sheetId="24" state="hidden" r:id="rId4"/>
    <sheet name="TT2020_2021" sheetId="32" state="hidden" r:id="rId5"/>
    <sheet name="Cty CP" sheetId="30" state="hidden" r:id="rId6"/>
    <sheet name="Sheet2" sheetId="33" state="hidden" r:id="rId7"/>
  </sheets>
  <definedNames>
    <definedName name="_xlnm._FilterDatabase" localSheetId="0" hidden="1">SanPh!$A$7:$B$146</definedName>
  </definedNames>
  <calcPr calcId="191029"/>
</workbook>
</file>

<file path=xl/calcChain.xml><?xml version="1.0" encoding="utf-8"?>
<calcChain xmlns="http://schemas.openxmlformats.org/spreadsheetml/2006/main">
  <c r="O19" i="23" l="1"/>
  <c r="N19" i="23"/>
  <c r="H32" i="32"/>
  <c r="H30" i="32"/>
  <c r="E34" i="32"/>
  <c r="D34" i="32"/>
  <c r="H27" i="32"/>
  <c r="H24" i="32"/>
  <c r="C52" i="30"/>
  <c r="F47" i="30"/>
  <c r="F24" i="30"/>
  <c r="F25" i="30"/>
  <c r="F26" i="30"/>
  <c r="F27" i="30"/>
  <c r="F28" i="30"/>
  <c r="F29" i="30"/>
  <c r="F30" i="30"/>
  <c r="F31" i="30"/>
  <c r="F32" i="30"/>
  <c r="F33" i="30"/>
  <c r="F23" i="30"/>
  <c r="F34" i="32"/>
  <c r="H23" i="32"/>
  <c r="H25" i="32"/>
  <c r="H26" i="32"/>
  <c r="H28" i="32"/>
  <c r="H29" i="32"/>
  <c r="H31" i="32"/>
  <c r="H33" i="32"/>
  <c r="H22" i="32"/>
  <c r="K41" i="30"/>
  <c r="K42" i="30"/>
  <c r="K43" i="30"/>
  <c r="K44" i="30"/>
  <c r="K45" i="30"/>
  <c r="K46" i="30"/>
  <c r="K48" i="30"/>
  <c r="K40" i="30"/>
  <c r="H6" i="32"/>
  <c r="H5" i="32"/>
  <c r="I5" i="32" s="1"/>
  <c r="I6" i="32" s="1"/>
  <c r="H7" i="32"/>
  <c r="H8" i="32"/>
  <c r="H9" i="32"/>
  <c r="H10" i="32"/>
  <c r="H11" i="32"/>
  <c r="H12" i="32"/>
  <c r="H13" i="32"/>
  <c r="H14" i="32"/>
  <c r="H15" i="32"/>
  <c r="H16" i="32"/>
  <c r="K47" i="30"/>
  <c r="B17" i="32"/>
  <c r="G17" i="32"/>
  <c r="F17" i="32"/>
  <c r="E17" i="32"/>
  <c r="D17" i="32"/>
  <c r="C17" i="32"/>
  <c r="K31" i="30"/>
  <c r="K32" i="30"/>
  <c r="K33" i="30"/>
  <c r="K34" i="30"/>
  <c r="F50" i="30"/>
  <c r="F51" i="30"/>
  <c r="F45" i="30"/>
  <c r="F40" i="30"/>
  <c r="F41" i="30"/>
  <c r="F42" i="30"/>
  <c r="F43" i="30"/>
  <c r="F44" i="30"/>
  <c r="F46" i="30"/>
  <c r="F48" i="30"/>
  <c r="F49" i="30"/>
  <c r="D35" i="30"/>
  <c r="I35" i="30"/>
  <c r="H35" i="30"/>
  <c r="O52" i="30"/>
  <c r="T52" i="30"/>
  <c r="T35" i="30"/>
  <c r="O35" i="30"/>
  <c r="Q27" i="30"/>
  <c r="I52" i="30"/>
  <c r="D52" i="30"/>
  <c r="P52" i="30"/>
  <c r="G52" i="30"/>
  <c r="U52" i="30"/>
  <c r="S52" i="30"/>
  <c r="R52" i="30"/>
  <c r="N52" i="30"/>
  <c r="M52" i="30"/>
  <c r="H52" i="30"/>
  <c r="E52" i="30"/>
  <c r="V51" i="30"/>
  <c r="Q51" i="30"/>
  <c r="V50" i="30"/>
  <c r="Q50" i="30"/>
  <c r="K50" i="30"/>
  <c r="V49" i="30"/>
  <c r="Q49" i="30"/>
  <c r="K49" i="30"/>
  <c r="V48" i="30"/>
  <c r="Q48" i="30"/>
  <c r="V47" i="30"/>
  <c r="Q47" i="30"/>
  <c r="V46" i="30"/>
  <c r="Q46" i="30"/>
  <c r="V45" i="30"/>
  <c r="Q45" i="30"/>
  <c r="V44" i="30"/>
  <c r="Q44" i="30"/>
  <c r="V43" i="30"/>
  <c r="Q43" i="30"/>
  <c r="V42" i="30"/>
  <c r="Q42" i="30"/>
  <c r="V41" i="30"/>
  <c r="Q41" i="30"/>
  <c r="Q40" i="30"/>
  <c r="V40" i="30"/>
  <c r="U35" i="30"/>
  <c r="S35" i="30"/>
  <c r="R35" i="30"/>
  <c r="P35" i="30"/>
  <c r="N35" i="30"/>
  <c r="M35" i="30"/>
  <c r="J35" i="30"/>
  <c r="G35" i="30"/>
  <c r="E35" i="30"/>
  <c r="C35" i="30"/>
  <c r="B35" i="30"/>
  <c r="V34" i="30"/>
  <c r="Q34" i="30"/>
  <c r="F34" i="30"/>
  <c r="V33" i="30"/>
  <c r="Q33" i="30"/>
  <c r="V32" i="30"/>
  <c r="Q32" i="30"/>
  <c r="V31" i="30"/>
  <c r="Q31" i="30"/>
  <c r="V30" i="30"/>
  <c r="Q30" i="30"/>
  <c r="K30" i="30"/>
  <c r="V29" i="30"/>
  <c r="Q29" i="30"/>
  <c r="K29" i="30"/>
  <c r="V28" i="30"/>
  <c r="V23" i="30"/>
  <c r="V24" i="30"/>
  <c r="V25" i="30"/>
  <c r="V26" i="30"/>
  <c r="V27" i="30"/>
  <c r="Q28" i="30"/>
  <c r="K28" i="30"/>
  <c r="K27" i="30"/>
  <c r="Q26" i="30"/>
  <c r="K26" i="30"/>
  <c r="Q25" i="30"/>
  <c r="K25" i="30"/>
  <c r="Q24" i="30"/>
  <c r="K24" i="30"/>
  <c r="Q23" i="30"/>
  <c r="K23" i="30"/>
  <c r="C18" i="30"/>
  <c r="E18" i="30"/>
  <c r="G18" i="30"/>
  <c r="H18" i="30"/>
  <c r="J18" i="30"/>
  <c r="M18" i="30"/>
  <c r="N18" i="30"/>
  <c r="P18" i="30"/>
  <c r="R18" i="30"/>
  <c r="S18" i="30"/>
  <c r="U18" i="30"/>
  <c r="V17" i="30"/>
  <c r="V16" i="30"/>
  <c r="V15" i="30"/>
  <c r="V14" i="30"/>
  <c r="V13" i="30"/>
  <c r="V12" i="30"/>
  <c r="V11" i="30"/>
  <c r="V10" i="30"/>
  <c r="V9" i="30"/>
  <c r="V8" i="30"/>
  <c r="V7" i="30"/>
  <c r="V6" i="30"/>
  <c r="Q17" i="30"/>
  <c r="Q16" i="30"/>
  <c r="Q15" i="30"/>
  <c r="Q14" i="30"/>
  <c r="Q13" i="30"/>
  <c r="Q12" i="30"/>
  <c r="Q11" i="30"/>
  <c r="Q10" i="30"/>
  <c r="Q9" i="30"/>
  <c r="Q8" i="30"/>
  <c r="Q7" i="30"/>
  <c r="Q6" i="30"/>
  <c r="K17" i="30"/>
  <c r="K16" i="30"/>
  <c r="K15" i="30"/>
  <c r="K14" i="30"/>
  <c r="K13" i="30"/>
  <c r="K12" i="30"/>
  <c r="K11" i="30"/>
  <c r="K10" i="30"/>
  <c r="K9" i="30"/>
  <c r="K8" i="30"/>
  <c r="K7" i="30"/>
  <c r="K6" i="30"/>
  <c r="F7" i="30"/>
  <c r="F8" i="30"/>
  <c r="F9" i="30"/>
  <c r="F6" i="30"/>
  <c r="F10" i="30"/>
  <c r="F11" i="30"/>
  <c r="F12" i="30"/>
  <c r="F13" i="30"/>
  <c r="F14" i="30"/>
  <c r="F15" i="30"/>
  <c r="F16" i="30"/>
  <c r="F17" i="30"/>
  <c r="B18" i="30"/>
  <c r="B52" i="30"/>
  <c r="I22" i="32"/>
  <c r="I23" i="32" s="1"/>
  <c r="I24" i="32" s="1"/>
  <c r="I25" i="32" s="1"/>
  <c r="I26" i="32" s="1"/>
  <c r="I27" i="32" s="1"/>
  <c r="K51" i="30"/>
  <c r="J52" i="30"/>
  <c r="C34" i="32"/>
  <c r="B34" i="32"/>
  <c r="G34" i="32"/>
  <c r="F52" i="30" l="1"/>
  <c r="H34" i="32"/>
  <c r="V35" i="30"/>
  <c r="I28" i="32"/>
  <c r="I29" i="32" s="1"/>
  <c r="I30" i="32" s="1"/>
  <c r="I31" i="32" s="1"/>
  <c r="I32" i="32" s="1"/>
  <c r="I33" i="32" s="1"/>
  <c r="K18" i="30"/>
  <c r="V52" i="30"/>
  <c r="Q52" i="30"/>
  <c r="Q35" i="30"/>
  <c r="F35" i="30"/>
  <c r="F18" i="30"/>
  <c r="H17" i="32"/>
  <c r="I7" i="32"/>
  <c r="K35" i="30"/>
  <c r="K52" i="30"/>
  <c r="Q18" i="30"/>
  <c r="V18" i="30"/>
  <c r="I8" i="32"/>
  <c r="I9" i="32" s="1"/>
  <c r="I10" i="32" s="1"/>
  <c r="I11" i="32" s="1"/>
  <c r="I12" i="32" s="1"/>
  <c r="I13" i="32" s="1"/>
  <c r="I14" i="32" s="1"/>
  <c r="I15" i="32" s="1"/>
  <c r="I16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VAN DINH</author>
    <author>Thao</author>
  </authors>
  <commentList>
    <comment ref="B17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 SL 8T13</t>
        </r>
      </text>
    </comment>
    <comment ref="B178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nhap so Pd ytak</t>
        </r>
      </text>
    </comment>
    <comment ref="B179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lấy từ Theo TINH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1" authorId="0" shapeId="0" xr:uid="{00000000-0006-0000-0500-000001000000}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 xml:space="preserve">- nguyên liệu 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2">
    <dbPr connection="DSN=Visual FoxPro Tables;UID=;;SourceDB=c:\temp;SourceType=DBF;Exclusive=No;BackgroundFetch=Yes;Collate=Machine;Null=Yes;Deleted=Yes;" command="SELECT edoanhso_drill.soxe, edoanhso_drill.ngaygs, edoanhso_drill.sohoadon, edoanhso_drill.mavung, edoanhso_drill.tenvung, edoanhso_drill.makh, edoanhso_drill.tenkh, edoanhso_drill.mahang, edoanhso_drill.dongia, edoanhso_drill.dongianet, edoanhso_drill.soluong, edoanhso_drill.ttien_x000d__x000a_FROM edoanhso_drill edoanhso_drill_x000d__x000a_ORDER BY edoanhso_drill.ngaygs"/>
  </connection>
  <connection id="2" xr16:uid="{00000000-0015-0000-FFFF-FFFF01000000}" name="Connection1" type="1" refreshedVersion="4">
    <dbPr connection="DSN=Visual FoxPro Tables;UID=;;SourceDB=c:\temp;SourceType=DBF;Exclusive=No;BackgroundFetch=Yes;Collate=Machine;Null=Yes;Deleted=Yes;" command="SELECT edoanhso_drill.soxe, edoanhso_drill.ngaygs, edoanhso_drill.sohoadon, edoanhso_drill.mavung, edoanhso_drill.tenvung, edoanhso_drill.makh, edoanhso_drill.tenkh, edoanhso_drill.mahang, edoanhso_drill.dongia, edoanhso_drill.dongianet, edoanhso_drill.soluong, edoanhso_drill.ttien_x000d__x000a_FROM edoanhso_drill edoanhso_drill_x000d__x000a_ORDER BY edoanhso_drill.ngaygs"/>
  </connection>
  <connection id="3" xr16:uid="{00000000-0015-0000-FFFF-FFFF02000000}" name="Connection2" type="1" refreshedVersion="4">
    <dbPr connection="DSN=Visual FoxPro Tables;UID=;;SourceDB=c:\temp;SourceType=DBF;Exclusive=No;BackgroundFetch=Yes;Collate=Machine;Null=Yes;Deleted=Yes;" command="SELECT edoanhso_drill.soxe, edoanhso_drill.ngaygs, edoanhso_drill.sohoadon, edoanhso_drill.mavung, edoanhso_drill.tenvung, edoanhso_drill.makh, edoanhso_drill.tenkh, edoanhso_drill.mahang, edoanhso_drill.dongia, edoanhso_drill.dongianet, edoanhso_drill.soluong, edoanhso_drill.ttien_x000d__x000a_FROM edoanhso_drill edoanhso_drill_x000d__x000a_ORDER BY edoanhso_drill.ngaygs"/>
  </connection>
</connections>
</file>

<file path=xl/sharedStrings.xml><?xml version="1.0" encoding="utf-8"?>
<sst xmlns="http://schemas.openxmlformats.org/spreadsheetml/2006/main" count="1421" uniqueCount="676">
  <si>
    <t>Cty TNHH MTV Lóa Vµng BL</t>
  </si>
  <si>
    <t>DNTN Thu Dung</t>
  </si>
  <si>
    <t>Campuchia</t>
  </si>
  <si>
    <t>C«ng Ty TNHH Duy Thµnh</t>
  </si>
  <si>
    <t>Vâ ThÞ Thanh Loan</t>
  </si>
  <si>
    <t>NPK</t>
  </si>
  <si>
    <t>CD Khac</t>
  </si>
  <si>
    <t>CD CAQ</t>
  </si>
  <si>
    <t>SL</t>
  </si>
  <si>
    <t>(tấn)</t>
  </si>
  <si>
    <t>LONG AN</t>
  </si>
  <si>
    <t>BAÏC LIEÂU</t>
  </si>
  <si>
    <t>Tỉnh</t>
  </si>
  <si>
    <t>ĐẮK LẮK</t>
  </si>
  <si>
    <t>ĐỒNG NAI</t>
  </si>
  <si>
    <t>MIỀN ĐÔNG</t>
  </si>
  <si>
    <t>ĐỒNG THÁP</t>
  </si>
  <si>
    <t>MIỀN TÂY</t>
  </si>
  <si>
    <t>AN GIANG</t>
  </si>
  <si>
    <t>BÌNH ĐỊNH</t>
  </si>
  <si>
    <t>BÌNH DƯƠNG</t>
  </si>
  <si>
    <t>BÌNH PHƯỚC</t>
  </si>
  <si>
    <t>BÌNH THUẬN</t>
  </si>
  <si>
    <t>BÀ RỊA VŨNG TÀU</t>
  </si>
  <si>
    <t>BẾN TRE</t>
  </si>
  <si>
    <t>BẠC LIÊU</t>
  </si>
  <si>
    <t>CÀ MAU</t>
  </si>
  <si>
    <t>CẦN THƠ</t>
  </si>
  <si>
    <t>GIA LAI</t>
  </si>
  <si>
    <t>HÀ NỘI</t>
  </si>
  <si>
    <t>KHÁNH HÒA</t>
  </si>
  <si>
    <t>KIÊN GIANG</t>
  </si>
  <si>
    <t>KON TUM</t>
  </si>
  <si>
    <t>LÂM ĐỒNG</t>
  </si>
  <si>
    <t>CTY CP BÌNH ĐIỀN MEKONG</t>
  </si>
  <si>
    <t>NINH THUẬN</t>
  </si>
  <si>
    <t>PHÚ YÊN</t>
  </si>
  <si>
    <t>QUẢNG TRỊ</t>
  </si>
  <si>
    <t>SÓC TRĂNG</t>
  </si>
  <si>
    <t>CỦ CHI</t>
  </si>
  <si>
    <t>TÂY NINH</t>
  </si>
  <si>
    <t>TP. HỒ CHÍ MINH</t>
  </si>
  <si>
    <t>CTY TNHH NGUYỄN PHAN</t>
  </si>
  <si>
    <t>TIỀN GIANG</t>
  </si>
  <si>
    <t>TRÀ VINH</t>
  </si>
  <si>
    <t>VĨNH LONG</t>
  </si>
  <si>
    <t>C¬ së kinh doanh Vy V¨n ThÓ</t>
  </si>
  <si>
    <t>vl</t>
  </si>
  <si>
    <t>kh</t>
  </si>
  <si>
    <t>DT AA</t>
  </si>
  <si>
    <t>ĐT Avail</t>
  </si>
  <si>
    <t>Tổng - Khánh Hòa</t>
  </si>
  <si>
    <t>Tổng - Phú Yên</t>
  </si>
  <si>
    <t>Tổng - Bình Định</t>
  </si>
  <si>
    <t>Myanmar</t>
  </si>
  <si>
    <t>Tổng - Đắk Lắk</t>
  </si>
  <si>
    <t>Tổng - Tây Ninh</t>
  </si>
  <si>
    <t>Tổng - Tp. Hồ Chí Minh</t>
  </si>
  <si>
    <t>Tổng - Bến Tre</t>
  </si>
  <si>
    <t>Tổng - Vĩnh Long</t>
  </si>
  <si>
    <t>Tổng - Trà Vinh</t>
  </si>
  <si>
    <t>Tổng - Đồng Tháp</t>
  </si>
  <si>
    <t>Tổng - Cần Thơ</t>
  </si>
  <si>
    <t>Tổng - An Giang</t>
  </si>
  <si>
    <t>Tổng - Kiên Giang</t>
  </si>
  <si>
    <t>Tổng - Bạc Liêu</t>
  </si>
  <si>
    <t>Tổng - Cà Mau</t>
  </si>
  <si>
    <t>Tổng - Sóc Trăng</t>
  </si>
  <si>
    <t>KHU VỰC</t>
  </si>
  <si>
    <t>TỈNH</t>
  </si>
  <si>
    <t>SL (tấn)</t>
  </si>
  <si>
    <t>Doanh số (đồng)</t>
  </si>
  <si>
    <t>Doanh số</t>
  </si>
  <si>
    <t>DS (đồng)</t>
  </si>
  <si>
    <t>Tổng Miền Tây: NPK</t>
  </si>
  <si>
    <t>Tổng Miền Tây: 46A+</t>
  </si>
  <si>
    <t>Tổng M.Tây: ĐT Agrotain</t>
  </si>
  <si>
    <t>Tổng M.Tây: Đầu Trâu Avail</t>
  </si>
  <si>
    <t>Tổng M.Tây: CD Lúa</t>
  </si>
  <si>
    <t>Tổng M.Tây: CD Mía</t>
  </si>
  <si>
    <t>Tổng M.Tây: CD CAQ</t>
  </si>
  <si>
    <t>Tổng M.Tây: CD Cà phê</t>
  </si>
  <si>
    <t>Tổng M.Tây: CD Khác</t>
  </si>
  <si>
    <t>Tổng M.Tây: TT, CH, 16-16-8XK</t>
  </si>
  <si>
    <t>Tổng M.Tây: Đầu Trâu AA</t>
  </si>
  <si>
    <t>Tổng M.Tây: NPK các loại</t>
  </si>
  <si>
    <t>Tổng M.Tây: Phân đơn</t>
  </si>
  <si>
    <t>TỔNG CỘNG MIỀN TÂY</t>
  </si>
  <si>
    <t>Tổng M.Đông: NPK</t>
  </si>
  <si>
    <t>Tổng M.Đông: Đầu Trâu 46A+</t>
  </si>
  <si>
    <t>Tổng M.Đông: ĐT Agrotain</t>
  </si>
  <si>
    <t>Tổng M.Đông: CD Lúa</t>
  </si>
  <si>
    <t>Tổng M.Đông: CD Mía</t>
  </si>
  <si>
    <t>Tổng M.Đông: CD CAQ</t>
  </si>
  <si>
    <t>Tổng M.Đông: CD Cà phê</t>
  </si>
  <si>
    <t>Tổng M.Đông: CD Khác</t>
  </si>
  <si>
    <t>Tổng M.Đông: TT, CH, 16-16-8XK</t>
  </si>
  <si>
    <t>Tổng M.Đông: Đầu Trâu AA</t>
  </si>
  <si>
    <t>Tổng M.Đông: NPK các loại</t>
  </si>
  <si>
    <t>Tổng M.Đông: Phân đơn</t>
  </si>
  <si>
    <t>TỔNG CỘNG MIỀN ĐÔNG</t>
  </si>
  <si>
    <t>Tổng Tây Nguyên: NPK</t>
  </si>
  <si>
    <t>Tổng Tây Nguyên: 46A+</t>
  </si>
  <si>
    <t>Tổng Tây Nguyên: ĐT Agrotain</t>
  </si>
  <si>
    <t>Tổng Tây Nguyên: CD Lúa</t>
  </si>
  <si>
    <t>Tổng Tây Nguyên: CD Mía</t>
  </si>
  <si>
    <t>Tổng Tây Nguyên: CD CAQ</t>
  </si>
  <si>
    <t>Tổng Tây Nguyên: CD Cà phê</t>
  </si>
  <si>
    <t>Tổng Tây Nguyên: CD Khác</t>
  </si>
  <si>
    <t>Tổng T.Nguyên: TT, CH, 16-16-8XK</t>
  </si>
  <si>
    <t>Tổng T.Nguyên: Đầu Trâu AA</t>
  </si>
  <si>
    <t>Tổng Tây Nguyên: NPK các loại</t>
  </si>
  <si>
    <t>Tổng Tây Nguyên: Phân đơn</t>
  </si>
  <si>
    <t>TỔNG CỘNG TÂY NGUYÊN</t>
  </si>
  <si>
    <t>Tổng M.Trung: NPK</t>
  </si>
  <si>
    <t>Tổng M.Trung: 46A+</t>
  </si>
  <si>
    <t>Tổng M.Trung: ĐT Agrotain</t>
  </si>
  <si>
    <t>Tổng M.Trung: CD Lúa</t>
  </si>
  <si>
    <t>Tổng M.Trung: CD Mía</t>
  </si>
  <si>
    <t>Tổng M.Trung: CD CAQ</t>
  </si>
  <si>
    <t>Tổng M.Trung: CD Cà phê</t>
  </si>
  <si>
    <t>Tổng M.Trung: CD Khác</t>
  </si>
  <si>
    <t>Tổng M.Trung: TT, CH, 16-16-8XK</t>
  </si>
  <si>
    <t>Tổng M.Trung: Đầu Trâu AA</t>
  </si>
  <si>
    <t>Tổng M.Trung: NPK các loại</t>
  </si>
  <si>
    <t>Tổng M.Trung: Phân đơn</t>
  </si>
  <si>
    <t>TỔNG CỘNG MIỀN TRUNG</t>
  </si>
  <si>
    <t>Tổng tiêu thụ</t>
  </si>
  <si>
    <t xml:space="preserve"> tại Bình Điền</t>
  </si>
  <si>
    <t>TRUYỀN
THỐNG</t>
  </si>
  <si>
    <t>ĐT 46A+</t>
  </si>
  <si>
    <t>Agrotain các loại</t>
  </si>
  <si>
    <t>CD Lúa</t>
  </si>
  <si>
    <t>CD Mía</t>
  </si>
  <si>
    <t>CD Cà phê</t>
  </si>
  <si>
    <t>CD khác</t>
  </si>
  <si>
    <t>TT, CH, 16-16-8XK</t>
  </si>
  <si>
    <t>Bộ SP ĐT AA</t>
  </si>
  <si>
    <t>NPK các loại</t>
  </si>
  <si>
    <t>Phân đơn</t>
  </si>
  <si>
    <t>Đầu Trâu Avail</t>
  </si>
  <si>
    <t>MYANMAR</t>
  </si>
  <si>
    <t>ĐT 46P+</t>
  </si>
  <si>
    <t>TỔNG
CỘNG</t>
  </si>
  <si>
    <t>Đầu Trâu 46A+</t>
  </si>
  <si>
    <t>- Công ty Nguyễn Phan vào thị trường Miền Tây</t>
  </si>
  <si>
    <t>** Tiêu thụ tại các Công ty Cổ phần: Hiếu Giang, BĐ Mekong thuộc HCM - Miền Đông</t>
  </si>
  <si>
    <t>TỔNG MIỀN TÂY</t>
  </si>
  <si>
    <t>TỔNG MIỀN ĐÔNG</t>
  </si>
  <si>
    <t>TỔNG MIỀN TRUNG</t>
  </si>
  <si>
    <t>TỔNG TÂY NGUYÊN</t>
  </si>
  <si>
    <t>(Số liệu chỉ tính của Cty CP phân bón Bình Điền, không bao gồm các Cty CP)</t>
  </si>
  <si>
    <t>THÁNG</t>
  </si>
  <si>
    <t>T.NGUYÊN</t>
  </si>
  <si>
    <t>M.TRUNG</t>
  </si>
  <si>
    <t>CAMBODIA</t>
  </si>
  <si>
    <t>TỔNG</t>
  </si>
  <si>
    <t>Cộng dồn</t>
  </si>
  <si>
    <t>Sản lượng
SP Cà phê</t>
  </si>
  <si>
    <t>Năm 2014</t>
  </si>
  <si>
    <t>Đồng Nai</t>
  </si>
  <si>
    <t>Bình Dương</t>
  </si>
  <si>
    <t>Bình Phước</t>
  </si>
  <si>
    <t>Tổng</t>
  </si>
  <si>
    <t>(%)</t>
  </si>
  <si>
    <t>(tấn)</t>
  </si>
  <si>
    <t>CD Caphe</t>
  </si>
  <si>
    <t>TT CH</t>
  </si>
  <si>
    <t>DT 46A</t>
  </si>
  <si>
    <t>DT Avail</t>
  </si>
  <si>
    <t>CD Lua</t>
  </si>
  <si>
    <t>DT Agrotain</t>
  </si>
  <si>
    <t>PD</t>
  </si>
  <si>
    <t>CD Mia</t>
  </si>
  <si>
    <t>10105</t>
  </si>
  <si>
    <t>121217</t>
  </si>
  <si>
    <t>131313</t>
  </si>
  <si>
    <t>1486</t>
  </si>
  <si>
    <t>151015CS</t>
  </si>
  <si>
    <t>151515</t>
  </si>
  <si>
    <t>151515XK</t>
  </si>
  <si>
    <t>16128</t>
  </si>
  <si>
    <t>161613</t>
  </si>
  <si>
    <t>161616TE</t>
  </si>
  <si>
    <t>16168</t>
  </si>
  <si>
    <t>16168XK</t>
  </si>
  <si>
    <t>16200</t>
  </si>
  <si>
    <t>16816</t>
  </si>
  <si>
    <t>16816H</t>
  </si>
  <si>
    <t>1688</t>
  </si>
  <si>
    <t>20010</t>
  </si>
  <si>
    <t>201015</t>
  </si>
  <si>
    <t>201015TE</t>
  </si>
  <si>
    <t>20105</t>
  </si>
  <si>
    <t>20200</t>
  </si>
  <si>
    <t>202015</t>
  </si>
  <si>
    <t>202015TE</t>
  </si>
  <si>
    <t>202015XK</t>
  </si>
  <si>
    <t>23230</t>
  </si>
  <si>
    <t>25255</t>
  </si>
  <si>
    <t>30205</t>
  </si>
  <si>
    <t>46AN</t>
  </si>
  <si>
    <t>46AT</t>
  </si>
  <si>
    <t>997</t>
  </si>
  <si>
    <t>998</t>
  </si>
  <si>
    <t>999</t>
  </si>
  <si>
    <t>ACP</t>
  </si>
  <si>
    <t>AT1</t>
  </si>
  <si>
    <t>AT2</t>
  </si>
  <si>
    <t>AT3</t>
  </si>
  <si>
    <t>AV</t>
  </si>
  <si>
    <t>CB2</t>
  </si>
  <si>
    <t>CB3</t>
  </si>
  <si>
    <t>CLTT</t>
  </si>
  <si>
    <t>CSKD</t>
  </si>
  <si>
    <t>DAP</t>
  </si>
  <si>
    <t>DAPDV</t>
  </si>
  <si>
    <t>DT01</t>
  </si>
  <si>
    <t>DT02</t>
  </si>
  <si>
    <t>DTCH</t>
  </si>
  <si>
    <t>DTTL</t>
  </si>
  <si>
    <t>DTTT</t>
  </si>
  <si>
    <t>KA</t>
  </si>
  <si>
    <t>L1</t>
  </si>
  <si>
    <t>L2</t>
  </si>
  <si>
    <t>LH</t>
  </si>
  <si>
    <t>LHC</t>
  </si>
  <si>
    <t>M1</t>
  </si>
  <si>
    <t>M1TE</t>
  </si>
  <si>
    <t>M2TE</t>
  </si>
  <si>
    <t>PEN</t>
  </si>
  <si>
    <t>SUL</t>
  </si>
  <si>
    <t>URENB</t>
  </si>
  <si>
    <t>16816TE</t>
  </si>
  <si>
    <t>BH46P</t>
  </si>
  <si>
    <t>CLD</t>
  </si>
  <si>
    <t>DT215</t>
  </si>
  <si>
    <t>DTBD</t>
  </si>
  <si>
    <t>G-N</t>
  </si>
  <si>
    <t>NPKPL</t>
  </si>
  <si>
    <t>SA</t>
  </si>
  <si>
    <t>SEC</t>
  </si>
  <si>
    <t>TE168</t>
  </si>
  <si>
    <t>TE215</t>
  </si>
  <si>
    <t>TEA1</t>
  </si>
  <si>
    <t>TEA2</t>
  </si>
  <si>
    <t>CLXB</t>
  </si>
  <si>
    <t>DTCS</t>
  </si>
  <si>
    <t>AG</t>
  </si>
  <si>
    <t>Sản phẩm Cà phê</t>
  </si>
  <si>
    <t>Sản phẩm CAQ</t>
  </si>
  <si>
    <t>Chuyên dùng khác</t>
  </si>
  <si>
    <t>Chuyên dùng Lúa</t>
  </si>
  <si>
    <t>Chuyên dùng Mía</t>
  </si>
  <si>
    <t>Đạm vàng Đầu Trâu</t>
  </si>
  <si>
    <t>Đầu Trâu AA</t>
  </si>
  <si>
    <t>Sản phẩm NPK Agrotain</t>
  </si>
  <si>
    <t>Sản phẩm NPK Avail</t>
  </si>
  <si>
    <t>Sản phẩm NPK</t>
  </si>
  <si>
    <t>DTBT</t>
  </si>
  <si>
    <t>Ký hiệu
sản phẩm</t>
  </si>
  <si>
    <t>Tên sản phẩm</t>
  </si>
  <si>
    <t>Bộ sp Urê hóa lỏng</t>
  </si>
  <si>
    <t>168TE</t>
  </si>
  <si>
    <t>Bình Định</t>
  </si>
  <si>
    <t>Miền Đông</t>
  </si>
  <si>
    <t>Miền Trung</t>
  </si>
  <si>
    <t>Tây Nguyên</t>
  </si>
  <si>
    <t>Miền Tây *</t>
  </si>
  <si>
    <t>* Nguyễn Phan cộng vào miền Tây</t>
  </si>
  <si>
    <t>151515H</t>
  </si>
  <si>
    <t>161686TE</t>
  </si>
  <si>
    <t>16168T</t>
  </si>
  <si>
    <t>16168TE</t>
  </si>
  <si>
    <t>202015A</t>
  </si>
  <si>
    <t>ART</t>
  </si>
  <si>
    <t>BHFG</t>
  </si>
  <si>
    <t>BHG</t>
  </si>
  <si>
    <t>CL</t>
  </si>
  <si>
    <t>DAPAV</t>
  </si>
  <si>
    <t>DTHTKD</t>
  </si>
  <si>
    <t>L1A</t>
  </si>
  <si>
    <t>L2A</t>
  </si>
  <si>
    <t>SDAP</t>
  </si>
  <si>
    <t>T.NGUYÊN *</t>
  </si>
  <si>
    <t>MIỀN ĐÔNG *</t>
  </si>
  <si>
    <t>SK</t>
  </si>
  <si>
    <t>16</t>
  </si>
  <si>
    <t>16168C</t>
  </si>
  <si>
    <t>19</t>
  </si>
  <si>
    <t>BHTA</t>
  </si>
  <si>
    <t>- SLTT cà phê tại TT Đồng Nai, Bình Dương, Bình Phước, Bình Định được cộng vào Tây Nguyên 
- SLTT bộ sản phẩm ĐT Tăng trưởng, Chắc hạt, NPK 16-16-8XK TT Đồng Nai, Bình Dương, Bình Phước, Bình Định cộng vào Tây Nguyên</t>
  </si>
  <si>
    <t>- SLTT Nguyễn Phan: cộng vào Miền Tây</t>
  </si>
  <si>
    <t>M.TRUNG*</t>
  </si>
  <si>
    <t>CAM-
PUCHIA</t>
  </si>
  <si>
    <t>- Sản phẩm Cà phê + bộ Tăng trưởng, Chắc hạt, 16-16-8XK của Bình Định cộng vào Gia Lai</t>
  </si>
  <si>
    <t>Tổng Tây Nguyên: ĐT Avail</t>
  </si>
  <si>
    <t>Tổng M.Trung: ĐT Avail</t>
  </si>
  <si>
    <t>Tổng M.Đông: ĐT Avail</t>
  </si>
  <si>
    <t>202015TEC</t>
  </si>
  <si>
    <t>- Sản phẩm Cà phê + bộ Tăng trưởng, Chắc hạt, 16-16-8XK của Bình Dương, Bình Phước, Đồng Nai cộng vào Đắk Lắk</t>
  </si>
  <si>
    <t>SECP</t>
  </si>
  <si>
    <t>MIỀN
TÂY
(NPK
Các loại)</t>
  </si>
  <si>
    <t>MIỀN
ĐÔNG
(NPK
Các loại)</t>
  </si>
  <si>
    <t>CAO
NGUYÊN
(NPK
Các loại)</t>
  </si>
  <si>
    <t>MIỀN
TRUNG
(NPK
Các loại)</t>
  </si>
  <si>
    <t>CB1</t>
  </si>
  <si>
    <t>Tổng - Quảng Trị</t>
  </si>
  <si>
    <t>SẢN LƯỢNG TIÊU THỤ CỦA CÔNG TY CỔ PHẦN</t>
  </si>
  <si>
    <t>Tháng</t>
  </si>
  <si>
    <t>SẢN LƯỢNG TIÊU THỤ NPK</t>
  </si>
  <si>
    <t>DOANH SỐ TIÊU THỤ NPK</t>
  </si>
  <si>
    <t>MEKONG</t>
  </si>
  <si>
    <t>SẢN LƯỢNG TIÊU THỤ PHÂN ĐƠN</t>
  </si>
  <si>
    <t>DOANH SỐ TIÊU THỤ PHÂN ĐƠN</t>
  </si>
  <si>
    <t>Sản lượng 
SP TT, CH và
NPK 16-16-8XK</t>
  </si>
  <si>
    <t>CD Lua A</t>
  </si>
  <si>
    <t>Tổng M.Tây: CD Lúa+Ag, Av</t>
  </si>
  <si>
    <t>Tổng M.Đông: CD Lúa+Ag, Av</t>
  </si>
  <si>
    <t>Tổng TNguyên: CD Lúa+Ag, Av</t>
  </si>
  <si>
    <t>Tổng M.Trung: CD Lúa+Ag,Av</t>
  </si>
  <si>
    <t>CD Lúa+Ag, Av</t>
  </si>
  <si>
    <t>CD Lúa + Ag, Av</t>
  </si>
  <si>
    <t>151515C</t>
  </si>
  <si>
    <t>D. số</t>
  </si>
  <si>
    <t>Vãng lai</t>
  </si>
  <si>
    <t>Khách hàng</t>
  </si>
  <si>
    <t>168169</t>
  </si>
  <si>
    <t>168169TE</t>
  </si>
  <si>
    <t>161289</t>
  </si>
  <si>
    <t>161689</t>
  </si>
  <si>
    <t>1212176</t>
  </si>
  <si>
    <t>Tăng giảm</t>
  </si>
  <si>
    <t>(Tấn)</t>
  </si>
  <si>
    <t xml:space="preserve">SẢN LƯỢNG TIÊU THỤ THEO SẢN PHẨM </t>
  </si>
  <si>
    <t>CD lúa chứa Agrotain và Avail</t>
  </si>
  <si>
    <t>Tổng NPK theo
Khách hàng</t>
  </si>
  <si>
    <t xml:space="preserve">Tổng NPK theo Tỉnh </t>
  </si>
  <si>
    <t>131313BX</t>
  </si>
  <si>
    <t>L1BX</t>
  </si>
  <si>
    <t>L2BX</t>
  </si>
  <si>
    <t>cp</t>
  </si>
  <si>
    <t>DTBTBX</t>
  </si>
  <si>
    <t>MK1516</t>
  </si>
  <si>
    <t>NINH BÌNH</t>
  </si>
  <si>
    <t>121217BX</t>
  </si>
  <si>
    <t>16128BX</t>
  </si>
  <si>
    <t>DTDNH</t>
  </si>
  <si>
    <t>DTVL</t>
  </si>
  <si>
    <t>SILI</t>
  </si>
  <si>
    <t>Đầu Trâu Vươn lóng</t>
  </si>
  <si>
    <t>Đầu Trâu đẻ nhánh</t>
  </si>
  <si>
    <t>DTMM</t>
  </si>
  <si>
    <t>DTMP</t>
  </si>
  <si>
    <t>Đầu Trâu Mặn phèn</t>
  </si>
  <si>
    <t>151515BX</t>
  </si>
  <si>
    <t>15520</t>
  </si>
  <si>
    <t>20155</t>
  </si>
  <si>
    <t>NPK 20-15-5 TE</t>
  </si>
  <si>
    <t>NPK 15-5-20 TE</t>
  </si>
  <si>
    <t>DTNTHT</t>
  </si>
  <si>
    <t>22022</t>
  </si>
  <si>
    <t>HTKDO</t>
  </si>
  <si>
    <t>MK1617</t>
  </si>
  <si>
    <t>252010TEC</t>
  </si>
  <si>
    <t>G46</t>
  </si>
  <si>
    <t>KCL</t>
  </si>
  <si>
    <t>SDAPC</t>
  </si>
  <si>
    <t>SXXM</t>
  </si>
  <si>
    <t>25-20-10 TEC</t>
  </si>
  <si>
    <t>Super DAP CPC</t>
  </si>
  <si>
    <t>NPK 22-0-22-4S</t>
  </si>
  <si>
    <r>
      <t xml:space="preserve">Ghi chú : </t>
    </r>
    <r>
      <rPr>
        <sz val="12"/>
        <rFont val="Arial"/>
        <family val="2"/>
      </rPr>
      <t xml:space="preserve"> (*)</t>
    </r>
  </si>
  <si>
    <t>BHQ</t>
  </si>
  <si>
    <t>BHR1</t>
  </si>
  <si>
    <t>BHR2</t>
  </si>
  <si>
    <t>BUTE215</t>
  </si>
  <si>
    <t>DTBDBX</t>
  </si>
  <si>
    <t>Khach vang lai</t>
  </si>
  <si>
    <t>PBPL</t>
  </si>
  <si>
    <t>BH Quality</t>
  </si>
  <si>
    <t>166186TE</t>
  </si>
  <si>
    <t>MK1718</t>
  </si>
  <si>
    <t>1616813J</t>
  </si>
  <si>
    <t>NPK 16-16-8-13S</t>
  </si>
  <si>
    <t>BHTE215</t>
  </si>
  <si>
    <t>BHTER2</t>
  </si>
  <si>
    <t>UREA</t>
  </si>
  <si>
    <t>166186H</t>
  </si>
  <si>
    <t>NPK 16-6-18-6S+TE</t>
  </si>
  <si>
    <t>DTDNKCP</t>
  </si>
  <si>
    <t>DTVLKCP</t>
  </si>
  <si>
    <t>URE</t>
  </si>
  <si>
    <t>16618TEH</t>
  </si>
  <si>
    <t>- SLTT 16-16-8-13S Hồng Nhung: cộng vào Khánh Hiền (Gia Lai)</t>
  </si>
  <si>
    <t>M.TRUNG *</t>
  </si>
  <si>
    <t>BHGR</t>
  </si>
  <si>
    <t>BH Growth Grain</t>
  </si>
  <si>
    <t>16128HG</t>
  </si>
  <si>
    <t>2010</t>
  </si>
  <si>
    <t>2020</t>
  </si>
  <si>
    <t>2323</t>
  </si>
  <si>
    <t>AGL1</t>
  </si>
  <si>
    <t>AGL2</t>
  </si>
  <si>
    <t>MK1819</t>
  </si>
  <si>
    <t>TEAG</t>
  </si>
  <si>
    <t>NPK 16-12-8 HG</t>
  </si>
  <si>
    <t>NK 20-10</t>
  </si>
  <si>
    <t>Bảng 1: SẢN LƯỢNG TIÊU THỤ NPK THEO VÙNG NĂM 2018</t>
  </si>
  <si>
    <t>Bảng 2: SẢN LƯỢNG TIÊU THỤ NPK THEO VÙNG NĂM 2019</t>
  </si>
  <si>
    <t>Năm 2019</t>
  </si>
  <si>
    <t>Năm
2019</t>
  </si>
  <si>
    <t>AGCP</t>
  </si>
  <si>
    <t>(blank) Total</t>
  </si>
  <si>
    <t>ĐT Agro Cà phê</t>
  </si>
  <si>
    <t>MM19</t>
  </si>
  <si>
    <t>BTHL2</t>
  </si>
  <si>
    <t>BTHL3</t>
  </si>
  <si>
    <t>BTHL4</t>
  </si>
  <si>
    <t>BTHPE</t>
  </si>
  <si>
    <t>ADLM</t>
  </si>
  <si>
    <t>BTHL1</t>
  </si>
  <si>
    <t>Bảng 3: So sánh sản lượng tiêu thụ 6 tháng năm 2019/2018</t>
  </si>
  <si>
    <t>Ng thị khớ cũ</t>
  </si>
  <si>
    <t>lê ngọc sơn</t>
  </si>
  <si>
    <t>12618TE</t>
  </si>
  <si>
    <t>15520KS</t>
  </si>
  <si>
    <t>18166</t>
  </si>
  <si>
    <t>ADL</t>
  </si>
  <si>
    <t>AT1HM</t>
  </si>
  <si>
    <t>AT2HM</t>
  </si>
  <si>
    <t>AT3HM</t>
  </si>
  <si>
    <t>DTNTKS</t>
  </si>
  <si>
    <t>Đầu Trâu Nuôi trái kali sulphate</t>
  </si>
  <si>
    <t>NPK 15-5-20 Kali sulphate</t>
  </si>
  <si>
    <t>NPK 12-6-18+TE</t>
  </si>
  <si>
    <t>NPK 18-16-6</t>
  </si>
  <si>
    <t>NPK 16-16-13+TE</t>
  </si>
  <si>
    <t>NPK 16-8-16 (trộn)</t>
  </si>
  <si>
    <t>NPK 16-8-16-9S (trộn)</t>
  </si>
  <si>
    <t>NPK 16-8-16 (hạt)</t>
  </si>
  <si>
    <t>NPK 16-8-16-9S+TE</t>
  </si>
  <si>
    <t>Đầu Trâu TE 168</t>
  </si>
  <si>
    <t>NPK 16-16-8+TE (5S)</t>
  </si>
  <si>
    <t>ĐT Chắc hạt</t>
  </si>
  <si>
    <t>ĐT Tăng trưởng</t>
  </si>
  <si>
    <t>Đầu Trâu 997</t>
  </si>
  <si>
    <t>Đầu Trâu 998</t>
  </si>
  <si>
    <t>Đầu Trâu 999</t>
  </si>
  <si>
    <t>Đầu Trâu TE-01</t>
  </si>
  <si>
    <t>Đầu Trâu TE-02</t>
  </si>
  <si>
    <t>ĐT Agro Lúa 1</t>
  </si>
  <si>
    <t>ĐT Agro Lúa 2</t>
  </si>
  <si>
    <t>BH Rice 1</t>
  </si>
  <si>
    <t>BH Rice 2</t>
  </si>
  <si>
    <t>BH TE Rice 2</t>
  </si>
  <si>
    <t>Đầu Trâu TE A1</t>
  </si>
  <si>
    <t>Đầu Trâu TE A2</t>
  </si>
  <si>
    <t>Đầu Trâu CM1</t>
  </si>
  <si>
    <t>Đầu Trâu TE-Mía 1</t>
  </si>
  <si>
    <t>Đầu Trâu TE-Mía 2</t>
  </si>
  <si>
    <t>NPK 16-16-16+TE</t>
  </si>
  <si>
    <t>Đầu Trâu AT1</t>
  </si>
  <si>
    <t>Đầu Trâu AT2</t>
  </si>
  <si>
    <t>Đầu Trâu AT3</t>
  </si>
  <si>
    <t>Đầu Trâu AT1 1 Hạt</t>
  </si>
  <si>
    <t>Đầu Trâu AT2 1 Hạt</t>
  </si>
  <si>
    <t>Đầu Trâu AT3 1 Hạt</t>
  </si>
  <si>
    <t>ĐT Cao su KD</t>
  </si>
  <si>
    <t>ĐT Thanh long</t>
  </si>
  <si>
    <t>ĐT Hồ tiêu KD</t>
  </si>
  <si>
    <t>Đầu Trâu 46A+ (nhỏ)</t>
  </si>
  <si>
    <t>Đầu Trâu 46A+ (to)</t>
  </si>
  <si>
    <t>Golden-N Buffalo Head 46A+</t>
  </si>
  <si>
    <t>Golden N</t>
  </si>
  <si>
    <t>BH 46P</t>
  </si>
  <si>
    <t>NPK 20-20-15 (Agro)</t>
  </si>
  <si>
    <t>NPK BH TE+Agrotain</t>
  </si>
  <si>
    <t>Đầu Trâu Agrotain</t>
  </si>
  <si>
    <t>Đầu Trâu TE Agro</t>
  </si>
  <si>
    <t>BU TE 215</t>
  </si>
  <si>
    <t>BH TE 215</t>
  </si>
  <si>
    <t>Đầu Trâu 215</t>
  </si>
  <si>
    <t>Đầu Trâu TE 215</t>
  </si>
  <si>
    <t>BH Full Grain</t>
  </si>
  <si>
    <t>BH Growth</t>
  </si>
  <si>
    <t>NPK 12-12-17 (BX)</t>
  </si>
  <si>
    <t>NPK 14-8-6</t>
  </si>
  <si>
    <t>NPK 15-15-15 (Cam)</t>
  </si>
  <si>
    <t>NPK 15-15-15 (hạt)</t>
  </si>
  <si>
    <t>NPK 15-15-15 (trộn)</t>
  </si>
  <si>
    <t>NPK 15-15-15 BX</t>
  </si>
  <si>
    <t>NPK 15-15-15 XK</t>
  </si>
  <si>
    <t>NPK 16-12-8-11S+TE</t>
  </si>
  <si>
    <t>NPK 16-12-8 (BX)</t>
  </si>
  <si>
    <t>NPK 16-12-8-9S+TE</t>
  </si>
  <si>
    <t>NPK 16-16-8 (trộn)</t>
  </si>
  <si>
    <t>NPK 16-16-8-13S (hạt)</t>
  </si>
  <si>
    <t>NPK 16-16-8-13S+TE (Cam)</t>
  </si>
  <si>
    <t>NPK 16-16-8+TE</t>
  </si>
  <si>
    <t>NPK 16-16-8-6S+TE</t>
  </si>
  <si>
    <t>NPK 16-16-8-9S (hạt)</t>
  </si>
  <si>
    <t>NPK 16-20-0</t>
  </si>
  <si>
    <t>NPK 16-8-16+TE</t>
  </si>
  <si>
    <t>NPK 16-8-8</t>
  </si>
  <si>
    <t>NPK 20-0-10</t>
  </si>
  <si>
    <t>NPK 20-10-15</t>
  </si>
  <si>
    <t>NPK 20-10-15+TE (Kali Sunfat)</t>
  </si>
  <si>
    <t>NPK 20-10-5</t>
  </si>
  <si>
    <t>NPK 20-20-0</t>
  </si>
  <si>
    <t>NP 20-20</t>
  </si>
  <si>
    <t>NPK 20-20-15</t>
  </si>
  <si>
    <t>NPK 20-20-15 XK</t>
  </si>
  <si>
    <t>NPK 20-20-15+TE</t>
  </si>
  <si>
    <t>NPK 20-20-15+TE (Cam)</t>
  </si>
  <si>
    <t>NP 23-23</t>
  </si>
  <si>
    <t>NPK 25-25-5</t>
  </si>
  <si>
    <t>NPK 30-20-5</t>
  </si>
  <si>
    <t>MK1920</t>
  </si>
  <si>
    <t>Năm
2020</t>
  </si>
  <si>
    <t>Năm 2020</t>
  </si>
  <si>
    <t>- SL bán cho BĐ-Ninh Bình không tính vào SLTT Vùng</t>
  </si>
  <si>
    <t>YE TAK GROUP LTD.</t>
  </si>
  <si>
    <t>DAKNONG</t>
  </si>
  <si>
    <t>PIONEER  AGROBIZ CO.,LTD</t>
  </si>
  <si>
    <t>2886</t>
  </si>
  <si>
    <t>DTLTOM</t>
  </si>
  <si>
    <t>MM20</t>
  </si>
  <si>
    <t>Đầu Trâu Lúa Tôm</t>
  </si>
  <si>
    <t>NPK 28-8-6</t>
  </si>
  <si>
    <t>hạt</t>
  </si>
  <si>
    <t>đơn</t>
  </si>
  <si>
    <t>bột</t>
  </si>
  <si>
    <t>trộn</t>
  </si>
  <si>
    <t>tổng</t>
  </si>
  <si>
    <t>Vùng</t>
  </si>
  <si>
    <t>Trộn</t>
  </si>
  <si>
    <t>Hạt</t>
  </si>
  <si>
    <t>Bột</t>
  </si>
  <si>
    <t>Đơn</t>
  </si>
  <si>
    <t>Miền Tây</t>
  </si>
  <si>
    <t>DAPLC</t>
  </si>
  <si>
    <t>DAPSZ</t>
  </si>
  <si>
    <t>MK2021</t>
  </si>
  <si>
    <t>ĐT Mùa khô 20-21</t>
  </si>
  <si>
    <t>DAP Smart Zinc</t>
  </si>
  <si>
    <t>Năm
2021</t>
  </si>
  <si>
    <t>Năm 2021</t>
  </si>
  <si>
    <t>vãng lai</t>
  </si>
  <si>
    <t>tổng cộng</t>
  </si>
  <si>
    <t>* Số liệu không bao gồm khách hàng vãng lai</t>
  </si>
  <si>
    <t>NPK 13-13-13+TE</t>
  </si>
  <si>
    <t>NPK 13-13-13+TE (xá)</t>
  </si>
  <si>
    <t>AGTQ</t>
  </si>
  <si>
    <t>DAPHV</t>
  </si>
  <si>
    <t>MM21</t>
  </si>
  <si>
    <t>SAHT</t>
  </si>
  <si>
    <t>URCMA</t>
  </si>
  <si>
    <t>Mùa mưa 2021</t>
  </si>
  <si>
    <t>KALIH</t>
  </si>
  <si>
    <t>KLH</t>
  </si>
  <si>
    <t>Tỷ lệ tăng giảm</t>
  </si>
  <si>
    <t>ĐĂK LĂK, ĐĂK NÔNG</t>
  </si>
  <si>
    <t>Công Ty TNHH Công Nguyên Đăk Lăk</t>
  </si>
  <si>
    <t>Công Ty TNHH Một Thành Viên Thịnh Thành Đăk Lăk</t>
  </si>
  <si>
    <t>Công Ty TNHH Một Thành Viên Nông Sản Thành Mai</t>
  </si>
  <si>
    <t>Công Ty TNHH Một Thành Viên Tân Chiến</t>
  </si>
  <si>
    <t>Ban Tự quản BON R'LONG PHE</t>
  </si>
  <si>
    <t>Công ty TNHH Thương Mại - Dịch Vụ Huy Chính</t>
  </si>
  <si>
    <t>GIA LAI, KONTUM</t>
  </si>
  <si>
    <t>Công Ty TNHH Khánh Hiền</t>
  </si>
  <si>
    <t>Công ty  CP TM Tổng Hợp Kon Tum</t>
  </si>
  <si>
    <t>Công Ty TNHH Thương Mại - Dịch Vụ Anh Thi</t>
  </si>
  <si>
    <t>Tổng - Gia Lai, Kon Tum</t>
  </si>
  <si>
    <t>Công ty CP Bình Điền Quảng Trị</t>
  </si>
  <si>
    <t>Công ty TNHH Hồng Nhung</t>
  </si>
  <si>
    <t>Công ty TNHH TMDV Tám Trung</t>
  </si>
  <si>
    <t>HTX SXKD DVNN Tổng hợp Phường Bình Định</t>
  </si>
  <si>
    <t>Công ty TNHH Hùng Cường Loan</t>
  </si>
  <si>
    <t>Công ty TNHH KDTM Bích Thủy Ni</t>
  </si>
  <si>
    <t>DNTN Đức Hùng</t>
  </si>
  <si>
    <t>Hộ KD Bùi Viết Tùng</t>
  </si>
  <si>
    <t>Công ty CP Vật Tư Phú Khánh</t>
  </si>
  <si>
    <t>Cừa Hàng VTNN Kim Khánh</t>
  </si>
  <si>
    <t>DNTN TM Tám Hùng</t>
  </si>
  <si>
    <t>Công ty TNHH MTV Phạm Thanh Hoa</t>
  </si>
  <si>
    <t>Tổng - Ninh Thuận</t>
  </si>
  <si>
    <t>Công ty TNHH TMDV Thanh Yên</t>
  </si>
  <si>
    <t>Tổng - Bình Thuận</t>
  </si>
  <si>
    <t>Công ty TNHH TMDV Phân bón Tuấn Vũ</t>
  </si>
  <si>
    <t>Công ty TNHH Võ Tuyết</t>
  </si>
  <si>
    <t>Tổng - Đồng Nai</t>
  </si>
  <si>
    <t>Công ty TNHH TMDV Lê Vũ</t>
  </si>
  <si>
    <t>Công ty TNHH Phân bón Nguyên Ngọc</t>
  </si>
  <si>
    <t>Tổng - Bình Dương</t>
  </si>
  <si>
    <t>Công ty TNHH TMDV Kim Ngoan</t>
  </si>
  <si>
    <t>Tổng - Bình Phước</t>
  </si>
  <si>
    <t>Hộ Kinh Doanh Phan Thị Bé</t>
  </si>
  <si>
    <t>Hộ Kinh Doanh Nguyễn Văn Đên</t>
  </si>
  <si>
    <t>Hộ Kinh Doanh Lê Hữu Yến</t>
  </si>
  <si>
    <t>Tổng - Củ Chi</t>
  </si>
  <si>
    <t>Công ty TNHH Minh Trung</t>
  </si>
  <si>
    <t>Công ty TNHH SX TM Hoàng Dũng</t>
  </si>
  <si>
    <t>Hộ kinh doanh Trương Thị Liên</t>
  </si>
  <si>
    <t>Công ty TNHH Hữu Nghị</t>
  </si>
  <si>
    <t>Công ty TNHH KD VTNN An Nguyên</t>
  </si>
  <si>
    <t>Tổng - Long An</t>
  </si>
  <si>
    <t>Đại lý Hai Chiến</t>
  </si>
  <si>
    <t>Cửa hàng VTNN Cao Văn Hòa</t>
  </si>
  <si>
    <t>Tổng - Tiền Giang</t>
  </si>
  <si>
    <t>Công ty TNHH MTV Hiệp Hòa</t>
  </si>
  <si>
    <t>Công ty TNHH MTV Nông nghiệp Dân Nam</t>
  </si>
  <si>
    <t>Công ty TNHH Thương mại Thanh Phong</t>
  </si>
  <si>
    <t>Hộ kinh doanh Ngọc Hiếu</t>
  </si>
  <si>
    <t>Công ty TNHH Út Nữ</t>
  </si>
  <si>
    <t>Công ty TNHH SX phân bón Hữu Thành</t>
  </si>
  <si>
    <t>Doanh nghiệp Tư nhân Kim Hoàng</t>
  </si>
  <si>
    <t>Công ty TNHH MTV TMDV Minh Minh Trang</t>
  </si>
  <si>
    <t>Công ty TNHH TM Nguyễn Khoa</t>
  </si>
  <si>
    <t xml:space="preserve">AN GIANG  </t>
  </si>
  <si>
    <t>Công ty TNHH TMDV XNK Phân bón Thế Mẫn</t>
  </si>
  <si>
    <t>DNTN Tư Long</t>
  </si>
  <si>
    <t>Công ty TNHH MTV Tường Dung An Giang</t>
  </si>
  <si>
    <t>Doanh nghiệp Tư nhân Phân bón Tân Thành</t>
  </si>
  <si>
    <t>Công ty TNHH Minh Huệ</t>
  </si>
  <si>
    <t>Công ty TNHH Cánh đồng vàng Kiên Giang</t>
  </si>
  <si>
    <t>Công ty TNHH MTV SX TM DV Đỗ Văn Sấm</t>
  </si>
  <si>
    <t>Công ty TNHH VTNN Hưng Thạnh</t>
  </si>
  <si>
    <t>Công ty TNHH Thuận Phát</t>
  </si>
  <si>
    <t>Công ty TNHH MTV Thương mại Vi Na Trung Long</t>
  </si>
  <si>
    <t>Công ty TNHH Tấn Lợi</t>
  </si>
  <si>
    <t>Công ty TNHH MTV Trần Văn Phước</t>
  </si>
  <si>
    <t>CÔNG TY KHÁC</t>
  </si>
  <si>
    <t>Công ty CP Bình Điền Mekong</t>
  </si>
  <si>
    <t>Công ty CP Bình Điền Ninh Bình</t>
  </si>
  <si>
    <t>Công ty TNHH SX DV TM Hiếu Giang</t>
  </si>
  <si>
    <t>Công ty TNHH Nguyễn Phan</t>
  </si>
  <si>
    <t>TỔNG KHÁC</t>
  </si>
  <si>
    <r>
      <t>Ghi chú :</t>
    </r>
    <r>
      <rPr>
        <u/>
        <sz val="12"/>
        <rFont val="Cambria"/>
        <family val="1"/>
        <scheme val="major"/>
      </rPr>
      <t xml:space="preserve"> </t>
    </r>
    <r>
      <rPr>
        <sz val="12"/>
        <rFont val="Cambria"/>
        <family val="1"/>
        <scheme val="major"/>
      </rPr>
      <t xml:space="preserve"> (*)</t>
    </r>
  </si>
  <si>
    <t>ĐT Mùa khô 21-22</t>
  </si>
  <si>
    <t>MK2122</t>
  </si>
  <si>
    <t>NPK 16-6-18+TE</t>
  </si>
  <si>
    <t>DNTN Mai Thành</t>
  </si>
  <si>
    <t>Năm
2022</t>
  </si>
  <si>
    <t>Tỷ lệ tg 2022/2021 (%)</t>
  </si>
  <si>
    <t>CÔNG TY CỔ PHẦN PHÂN BÓN BÌNH ĐIỀN</t>
  </si>
  <si>
    <t xml:space="preserve">      Tăng giảm 2022-2021</t>
  </si>
  <si>
    <t xml:space="preserve"> Tỷ lệ tăng giảm
22/21 (%) </t>
  </si>
  <si>
    <t xml:space="preserve">Tỷ lệ tăng giảm
22/21 (%) </t>
  </si>
  <si>
    <t>Tăng giảm 2022-2021</t>
  </si>
  <si>
    <t>Bảng 1: SẢN LƯỢNG TIÊU THỤ NPK THEO VÙNG NĂM 2021</t>
  </si>
  <si>
    <t>Bảng 2: SẢN LƯỢNG TIÊU THỤ NPK THEO VÙNG NĂM 2022</t>
  </si>
  <si>
    <t>Năm 2022</t>
  </si>
  <si>
    <t>Tăng giảm 22/21</t>
  </si>
  <si>
    <t>C«ng Ty Cæ PhÇn MÝa §­êng Trµ Vinh</t>
  </si>
  <si>
    <t>C«ng Ty Cæ PhÇn MÝa §­êng CÇn Th¬</t>
  </si>
  <si>
    <t>C«ng Ty Cæ PhÇn MÝa §­êng Sãc Tr¨ng</t>
  </si>
  <si>
    <t>Công Ty TNHH Nông Nghiệp Hiệp Phát</t>
  </si>
  <si>
    <t>Nguyễn Văn Lực cũ</t>
  </si>
  <si>
    <t>Mùa mưa 2022</t>
  </si>
  <si>
    <t>MM22</t>
  </si>
  <si>
    <t xml:space="preserve">        (8 THÁNG NĂM 2022-2021)</t>
  </si>
  <si>
    <t>SẢN LƯỢNG VÀ DOANH SỐ NPK 8 THÁNG NĂM 2021 &amp; 2022 (THEO KHÁCH HÀNG)</t>
  </si>
  <si>
    <t>8 THÁNG NĂM 2021</t>
  </si>
  <si>
    <t>8 THÁNG NĂM 2022</t>
  </si>
  <si>
    <t>SẢN LƯỢNG VÀ DOANH SỐ TIÊU THỤ 8 THÁNG NĂM 2021 &amp; 2022 (THEO TỈNH)</t>
  </si>
  <si>
    <t>8 THÁNG NĂM  2021</t>
  </si>
  <si>
    <t>8 THÁNG NĂM  2022</t>
  </si>
  <si>
    <t>Bảng 5: So sánh sản lượng tiêu thụ NPK 8 tháng năm 2022/2021</t>
  </si>
  <si>
    <t>Bảng 6: Sản lượng NPK 8 tháng năm 2022/2021 các sản phẩm
NPK cà phê của các tỉnh miền Đông, Bình Định</t>
  </si>
  <si>
    <t>Nhóm 20-20-15</t>
  </si>
  <si>
    <t>Nhóm 16-16-8</t>
  </si>
  <si>
    <t>Sản phẩm CAT</t>
  </si>
  <si>
    <t xml:space="preserve">Sản phẩm NPK </t>
  </si>
  <si>
    <t>X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</si>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</sst>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"/>
    <numFmt numFmtId="166" formatCode="#,##0.000"/>
    <numFmt numFmtId="167" formatCode="_(* #,##0_);_(* \(#,##0\);_(* &quot;-&quot;??_);_(@_)"/>
    <numFmt numFmtId="168" formatCode="_(* #,##0.0_);_(* \(#,##0.0\);_(* &quot;-&quot;??_);_(@_)"/>
    <numFmt numFmtId="169" formatCode="0.0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.Vntime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1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u/>
      <sz val="12"/>
      <name val="Arial"/>
      <family val="2"/>
    </font>
    <font>
      <b/>
      <sz val="9"/>
      <color indexed="81"/>
      <name val="Tahoma"/>
      <family val="2"/>
    </font>
    <font>
      <sz val="12"/>
      <color indexed="8"/>
      <name val="Times New Roman"/>
      <family val="2"/>
    </font>
    <font>
      <i/>
      <sz val="12"/>
      <name val="Arial"/>
      <family val="2"/>
    </font>
    <font>
      <sz val="10"/>
      <name val=".Vntime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.Vntime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1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0"/>
      <name val=".VnTime"/>
      <family val="2"/>
    </font>
    <font>
      <sz val="11"/>
      <color theme="1"/>
      <name val=".VnTime"/>
      <family val="2"/>
    </font>
    <font>
      <sz val="1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0"/>
      <name val="Cambria"/>
      <family val="1"/>
      <scheme val="major"/>
    </font>
    <font>
      <sz val="10"/>
      <name val="Cambria"/>
      <family val="1"/>
      <scheme val="major"/>
    </font>
    <font>
      <i/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b/>
      <sz val="14"/>
      <name val="Cambria"/>
      <family val="1"/>
      <scheme val="major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12"/>
      <name val="Cambria"/>
      <family val="1"/>
      <scheme val="major"/>
    </font>
    <font>
      <b/>
      <i/>
      <sz val="9"/>
      <name val="Cambria"/>
      <family val="1"/>
      <scheme val="major"/>
    </font>
    <font>
      <b/>
      <sz val="12"/>
      <name val="Cambria"/>
      <family val="1"/>
      <scheme val="major"/>
    </font>
    <font>
      <i/>
      <sz val="11"/>
      <color indexed="10"/>
      <name val="Cambria"/>
      <family val="1"/>
      <scheme val="major"/>
    </font>
    <font>
      <sz val="11"/>
      <color indexed="10"/>
      <name val="Cambria"/>
      <family val="1"/>
      <scheme val="major"/>
    </font>
    <font>
      <b/>
      <i/>
      <sz val="12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i/>
      <sz val="11"/>
      <color indexed="10"/>
      <name val="Cambria"/>
      <family val="1"/>
      <scheme val="major"/>
    </font>
    <font>
      <b/>
      <sz val="11"/>
      <color indexed="10"/>
      <name val="Cambria"/>
      <family val="1"/>
      <scheme val="major"/>
    </font>
    <font>
      <i/>
      <sz val="11"/>
      <name val="Cambria"/>
      <family val="1"/>
      <scheme val="major"/>
    </font>
    <font>
      <b/>
      <i/>
      <u/>
      <sz val="11"/>
      <name val="Cambria"/>
      <family val="1"/>
      <scheme val="major"/>
    </font>
    <font>
      <sz val="12"/>
      <color rgb="FFFF0000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i/>
      <sz val="12"/>
      <color indexed="1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i/>
      <sz val="12"/>
      <name val="Cambria"/>
      <family val="1"/>
      <scheme val="major"/>
    </font>
    <font>
      <b/>
      <u/>
      <sz val="12"/>
      <name val="Cambria"/>
      <family val="1"/>
      <scheme val="major"/>
    </font>
    <font>
      <u/>
      <sz val="12"/>
      <name val="Cambria"/>
      <family val="1"/>
      <scheme val="major"/>
    </font>
    <font>
      <sz val="10"/>
      <name val=".VnTime"/>
      <family val="2"/>
    </font>
  </fonts>
  <fills count="1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164" fontId="6" fillId="0" borderId="0" applyFont="0" applyFill="0" applyBorder="0" applyAlignment="0" applyProtection="0"/>
    <xf numFmtId="164" fontId="6" fillId="0" borderId="0" applyFill="0" applyBorder="0" applyAlignment="0" applyProtection="0"/>
    <xf numFmtId="164" fontId="25" fillId="0" borderId="0" applyFont="0" applyFill="0" applyBorder="0" applyAlignment="0" applyProtection="0"/>
    <xf numFmtId="164" fontId="6" fillId="0" borderId="0" applyFill="0" applyBorder="0" applyAlignment="0" applyProtection="0"/>
    <xf numFmtId="0" fontId="26" fillId="3" borderId="0" applyNumberFormat="0" applyBorder="0" applyAlignment="0" applyProtection="0"/>
    <xf numFmtId="0" fontId="19" fillId="0" borderId="0"/>
    <xf numFmtId="0" fontId="6" fillId="0" borderId="0"/>
    <xf numFmtId="0" fontId="25" fillId="0" borderId="0"/>
    <xf numFmtId="0" fontId="8" fillId="0" borderId="0"/>
    <xf numFmtId="0" fontId="5" fillId="0" borderId="0"/>
    <xf numFmtId="0" fontId="4" fillId="0" borderId="0"/>
    <xf numFmtId="9" fontId="33" fillId="0" borderId="0" applyFont="0" applyFill="0" applyBorder="0" applyAlignment="0" applyProtection="0"/>
    <xf numFmtId="0" fontId="34" fillId="0" borderId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0" fontId="2" fillId="0" borderId="0"/>
    <xf numFmtId="0" fontId="1" fillId="0" borderId="0"/>
  </cellStyleXfs>
  <cellXfs count="810">
    <xf numFmtId="0" fontId="0" fillId="0" borderId="0" xfId="0"/>
    <xf numFmtId="4" fontId="7" fillId="0" borderId="0" xfId="0" applyNumberFormat="1" applyFont="1"/>
    <xf numFmtId="4" fontId="7" fillId="0" borderId="3" xfId="0" applyNumberFormat="1" applyFont="1" applyBorder="1"/>
    <xf numFmtId="0" fontId="11" fillId="0" borderId="0" xfId="0" applyFont="1" applyAlignment="1">
      <alignment horizontal="center" vertical="center"/>
    </xf>
    <xf numFmtId="0" fontId="8" fillId="0" borderId="0" xfId="0" applyFont="1"/>
    <xf numFmtId="0" fontId="11" fillId="0" borderId="0" xfId="9" applyFont="1" applyAlignment="1">
      <alignment horizontal="left"/>
    </xf>
    <xf numFmtId="3" fontId="8" fillId="0" borderId="0" xfId="9" applyNumberFormat="1"/>
    <xf numFmtId="3" fontId="11" fillId="0" borderId="0" xfId="9" applyNumberFormat="1" applyFont="1"/>
    <xf numFmtId="0" fontId="8" fillId="0" borderId="0" xfId="9"/>
    <xf numFmtId="0" fontId="13" fillId="0" borderId="0" xfId="9" applyFont="1" applyAlignment="1">
      <alignment horizontal="center"/>
    </xf>
    <xf numFmtId="3" fontId="14" fillId="0" borderId="0" xfId="9" applyNumberFormat="1" applyFont="1"/>
    <xf numFmtId="3" fontId="13" fillId="0" borderId="0" xfId="9" applyNumberFormat="1" applyFont="1"/>
    <xf numFmtId="0" fontId="14" fillId="0" borderId="0" xfId="9" applyFont="1"/>
    <xf numFmtId="0" fontId="13" fillId="0" borderId="0" xfId="9" applyFont="1"/>
    <xf numFmtId="166" fontId="14" fillId="0" borderId="0" xfId="9" applyNumberFormat="1" applyFont="1"/>
    <xf numFmtId="0" fontId="13" fillId="0" borderId="0" xfId="9" applyFont="1" applyAlignment="1">
      <alignment horizontal="left"/>
    </xf>
    <xf numFmtId="0" fontId="14" fillId="0" borderId="0" xfId="0" applyFont="1"/>
    <xf numFmtId="3" fontId="0" fillId="0" borderId="0" xfId="0" applyNumberFormat="1"/>
    <xf numFmtId="0" fontId="11" fillId="0" borderId="0" xfId="0" applyFont="1"/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3" fillId="0" borderId="18" xfId="9" applyFont="1" applyBorder="1" applyAlignment="1">
      <alignment horizontal="center" vertical="center"/>
    </xf>
    <xf numFmtId="164" fontId="0" fillId="0" borderId="19" xfId="1" applyFont="1" applyBorder="1"/>
    <xf numFmtId="167" fontId="0" fillId="0" borderId="19" xfId="1" applyNumberFormat="1" applyFont="1" applyBorder="1"/>
    <xf numFmtId="167" fontId="16" fillId="0" borderId="20" xfId="1" applyNumberFormat="1" applyFont="1" applyBorder="1" applyAlignment="1">
      <alignment horizontal="center"/>
    </xf>
    <xf numFmtId="164" fontId="0" fillId="0" borderId="21" xfId="1" applyFont="1" applyBorder="1"/>
    <xf numFmtId="167" fontId="0" fillId="0" borderId="21" xfId="1" applyNumberFormat="1" applyFont="1" applyBorder="1"/>
    <xf numFmtId="167" fontId="16" fillId="0" borderId="22" xfId="1" applyNumberFormat="1" applyFont="1" applyBorder="1" applyAlignment="1">
      <alignment horizontal="center"/>
    </xf>
    <xf numFmtId="164" fontId="0" fillId="0" borderId="23" xfId="1" applyFont="1" applyBorder="1"/>
    <xf numFmtId="167" fontId="0" fillId="0" borderId="23" xfId="1" applyNumberFormat="1" applyFont="1" applyBorder="1"/>
    <xf numFmtId="167" fontId="16" fillId="0" borderId="24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167" fontId="0" fillId="0" borderId="25" xfId="1" applyNumberFormat="1" applyFont="1" applyBorder="1"/>
    <xf numFmtId="167" fontId="0" fillId="0" borderId="26" xfId="1" applyNumberFormat="1" applyFont="1" applyBorder="1"/>
    <xf numFmtId="167" fontId="0" fillId="0" borderId="27" xfId="1" applyNumberFormat="1" applyFont="1" applyBorder="1"/>
    <xf numFmtId="164" fontId="0" fillId="0" borderId="28" xfId="1" applyFont="1" applyBorder="1"/>
    <xf numFmtId="164" fontId="16" fillId="0" borderId="22" xfId="1" applyFont="1" applyBorder="1" applyAlignment="1">
      <alignment horizontal="center"/>
    </xf>
    <xf numFmtId="164" fontId="0" fillId="0" borderId="29" xfId="1" applyFont="1" applyBorder="1"/>
    <xf numFmtId="164" fontId="16" fillId="0" borderId="20" xfId="1" applyFont="1" applyBorder="1" applyAlignment="1">
      <alignment horizontal="center"/>
    </xf>
    <xf numFmtId="164" fontId="0" fillId="0" borderId="30" xfId="1" applyFont="1" applyBorder="1"/>
    <xf numFmtId="164" fontId="16" fillId="0" borderId="24" xfId="1" applyFont="1" applyBorder="1" applyAlignment="1">
      <alignment horizontal="center"/>
    </xf>
    <xf numFmtId="167" fontId="0" fillId="0" borderId="28" xfId="1" applyNumberFormat="1" applyFont="1" applyBorder="1"/>
    <xf numFmtId="167" fontId="0" fillId="0" borderId="29" xfId="1" applyNumberFormat="1" applyFont="1" applyBorder="1"/>
    <xf numFmtId="167" fontId="0" fillId="0" borderId="30" xfId="1" applyNumberFormat="1" applyFont="1" applyBorder="1"/>
    <xf numFmtId="164" fontId="8" fillId="0" borderId="19" xfId="1" applyFont="1" applyBorder="1"/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35" xfId="1" applyFont="1" applyBorder="1" applyAlignment="1">
      <alignment horizontal="center" vertical="center"/>
    </xf>
    <xf numFmtId="164" fontId="11" fillId="0" borderId="36" xfId="1" applyFont="1" applyBorder="1" applyAlignment="1">
      <alignment horizontal="center" vertical="center"/>
    </xf>
    <xf numFmtId="164" fontId="11" fillId="0" borderId="37" xfId="1" applyFont="1" applyBorder="1" applyAlignment="1">
      <alignment horizontal="center" vertical="center"/>
    </xf>
    <xf numFmtId="167" fontId="11" fillId="0" borderId="38" xfId="1" applyNumberFormat="1" applyFont="1" applyBorder="1" applyAlignment="1">
      <alignment horizontal="center" vertical="center"/>
    </xf>
    <xf numFmtId="167" fontId="11" fillId="0" borderId="36" xfId="1" applyNumberFormat="1" applyFont="1" applyBorder="1" applyAlignment="1">
      <alignment horizontal="center" vertical="center"/>
    </xf>
    <xf numFmtId="167" fontId="11" fillId="0" borderId="37" xfId="1" applyNumberFormat="1" applyFont="1" applyBorder="1" applyAlignment="1">
      <alignment horizontal="center" vertical="center"/>
    </xf>
    <xf numFmtId="0" fontId="13" fillId="0" borderId="6" xfId="9" applyFont="1" applyBorder="1" applyAlignment="1">
      <alignment horizontal="center"/>
    </xf>
    <xf numFmtId="3" fontId="13" fillId="0" borderId="39" xfId="9" applyNumberFormat="1" applyFont="1" applyBorder="1" applyAlignment="1">
      <alignment horizontal="center" vertical="center"/>
    </xf>
    <xf numFmtId="3" fontId="13" fillId="0" borderId="40" xfId="9" applyNumberFormat="1" applyFont="1" applyBorder="1" applyAlignment="1">
      <alignment horizontal="center" vertical="center"/>
    </xf>
    <xf numFmtId="3" fontId="13" fillId="0" borderId="41" xfId="9" applyNumberFormat="1" applyFont="1" applyBorder="1" applyAlignment="1">
      <alignment horizontal="center" vertical="center"/>
    </xf>
    <xf numFmtId="0" fontId="13" fillId="0" borderId="4" xfId="9" applyFont="1" applyBorder="1" applyAlignment="1">
      <alignment horizontal="center"/>
    </xf>
    <xf numFmtId="4" fontId="13" fillId="0" borderId="27" xfId="9" applyNumberFormat="1" applyFont="1" applyBorder="1"/>
    <xf numFmtId="4" fontId="13" fillId="0" borderId="6" xfId="9" applyNumberFormat="1" applyFont="1" applyBorder="1"/>
    <xf numFmtId="3" fontId="13" fillId="0" borderId="18" xfId="9" applyNumberFormat="1" applyFont="1" applyBorder="1" applyAlignment="1">
      <alignment horizontal="center" vertical="center"/>
    </xf>
    <xf numFmtId="3" fontId="13" fillId="0" borderId="25" xfId="9" applyNumberFormat="1" applyFont="1" applyBorder="1"/>
    <xf numFmtId="3" fontId="13" fillId="0" borderId="4" xfId="9" applyNumberFormat="1" applyFont="1" applyBorder="1"/>
    <xf numFmtId="0" fontId="16" fillId="16" borderId="28" xfId="0" applyFont="1" applyFill="1" applyBorder="1" applyAlignment="1">
      <alignment vertical="center"/>
    </xf>
    <xf numFmtId="0" fontId="16" fillId="14" borderId="28" xfId="0" applyFont="1" applyFill="1" applyBorder="1" applyAlignment="1">
      <alignment vertical="center"/>
    </xf>
    <xf numFmtId="4" fontId="16" fillId="16" borderId="44" xfId="0" applyNumberFormat="1" applyFont="1" applyFill="1" applyBorder="1" applyAlignment="1">
      <alignment vertical="center"/>
    </xf>
    <xf numFmtId="0" fontId="16" fillId="16" borderId="44" xfId="0" applyFont="1" applyFill="1" applyBorder="1" applyAlignment="1">
      <alignment vertical="center"/>
    </xf>
    <xf numFmtId="0" fontId="16" fillId="14" borderId="44" xfId="0" applyFont="1" applyFill="1" applyBorder="1" applyAlignment="1">
      <alignment vertical="center"/>
    </xf>
    <xf numFmtId="0" fontId="16" fillId="16" borderId="22" xfId="0" applyFont="1" applyFill="1" applyBorder="1" applyAlignment="1">
      <alignment vertical="center"/>
    </xf>
    <xf numFmtId="0" fontId="8" fillId="0" borderId="24" xfId="0" applyFont="1" applyBorder="1"/>
    <xf numFmtId="0" fontId="27" fillId="0" borderId="3" xfId="0" applyFont="1" applyBorder="1"/>
    <xf numFmtId="4" fontId="7" fillId="17" borderId="3" xfId="0" applyNumberFormat="1" applyFont="1" applyFill="1" applyBorder="1"/>
    <xf numFmtId="0" fontId="28" fillId="17" borderId="42" xfId="0" applyFont="1" applyFill="1" applyBorder="1"/>
    <xf numFmtId="0" fontId="11" fillId="17" borderId="42" xfId="0" applyFont="1" applyFill="1" applyBorder="1"/>
    <xf numFmtId="0" fontId="29" fillId="17" borderId="42" xfId="0" applyFont="1" applyFill="1" applyBorder="1"/>
    <xf numFmtId="0" fontId="8" fillId="17" borderId="20" xfId="0" applyFont="1" applyFill="1" applyBorder="1"/>
    <xf numFmtId="0" fontId="29" fillId="17" borderId="45" xfId="0" applyFont="1" applyFill="1" applyBorder="1"/>
    <xf numFmtId="0" fontId="27" fillId="17" borderId="3" xfId="0" applyFont="1" applyFill="1" applyBorder="1"/>
    <xf numFmtId="0" fontId="7" fillId="17" borderId="3" xfId="0" applyFont="1" applyFill="1" applyBorder="1"/>
    <xf numFmtId="0" fontId="29" fillId="0" borderId="43" xfId="0" applyFont="1" applyBorder="1"/>
    <xf numFmtId="0" fontId="29" fillId="17" borderId="43" xfId="0" applyFont="1" applyFill="1" applyBorder="1"/>
    <xf numFmtId="0" fontId="7" fillId="17" borderId="0" xfId="0" applyFont="1" applyFill="1"/>
    <xf numFmtId="0" fontId="16" fillId="16" borderId="50" xfId="0" applyFont="1" applyFill="1" applyBorder="1" applyAlignment="1">
      <alignment vertical="center"/>
    </xf>
    <xf numFmtId="0" fontId="16" fillId="16" borderId="41" xfId="0" applyFont="1" applyFill="1" applyBorder="1" applyAlignment="1">
      <alignment vertical="center"/>
    </xf>
    <xf numFmtId="4" fontId="7" fillId="5" borderId="51" xfId="0" applyNumberFormat="1" applyFont="1" applyFill="1" applyBorder="1"/>
    <xf numFmtId="4" fontId="7" fillId="5" borderId="52" xfId="0" applyNumberFormat="1" applyFont="1" applyFill="1" applyBorder="1"/>
    <xf numFmtId="0" fontId="29" fillId="5" borderId="42" xfId="0" applyFont="1" applyFill="1" applyBorder="1"/>
    <xf numFmtId="0" fontId="27" fillId="5" borderId="3" xfId="0" applyFont="1" applyFill="1" applyBorder="1"/>
    <xf numFmtId="4" fontId="7" fillId="4" borderId="3" xfId="0" applyNumberFormat="1" applyFont="1" applyFill="1" applyBorder="1"/>
    <xf numFmtId="0" fontId="27" fillId="4" borderId="3" xfId="0" applyFont="1" applyFill="1" applyBorder="1"/>
    <xf numFmtId="164" fontId="0" fillId="0" borderId="55" xfId="1" applyFont="1" applyFill="1" applyBorder="1"/>
    <xf numFmtId="164" fontId="0" fillId="0" borderId="0" xfId="0" applyNumberFormat="1"/>
    <xf numFmtId="164" fontId="0" fillId="0" borderId="56" xfId="1" applyFont="1" applyFill="1" applyBorder="1"/>
    <xf numFmtId="167" fontId="0" fillId="0" borderId="57" xfId="1" applyNumberFormat="1" applyFont="1" applyFill="1" applyBorder="1"/>
    <xf numFmtId="167" fontId="0" fillId="0" borderId="0" xfId="0" applyNumberFormat="1"/>
    <xf numFmtId="167" fontId="0" fillId="0" borderId="56" xfId="1" applyNumberFormat="1" applyFont="1" applyFill="1" applyBorder="1"/>
    <xf numFmtId="0" fontId="16" fillId="0" borderId="0" xfId="0" applyFont="1"/>
    <xf numFmtId="0" fontId="13" fillId="0" borderId="58" xfId="9" applyFont="1" applyBorder="1" applyAlignment="1">
      <alignment horizontal="center" vertical="center"/>
    </xf>
    <xf numFmtId="3" fontId="13" fillId="0" borderId="58" xfId="9" applyNumberFormat="1" applyFont="1" applyBorder="1" applyAlignment="1">
      <alignment horizontal="center" vertical="center"/>
    </xf>
    <xf numFmtId="0" fontId="13" fillId="0" borderId="58" xfId="9" applyFont="1" applyBorder="1" applyAlignment="1">
      <alignment horizontal="center"/>
    </xf>
    <xf numFmtId="3" fontId="14" fillId="0" borderId="58" xfId="9" applyNumberFormat="1" applyFont="1" applyBorder="1"/>
    <xf numFmtId="3" fontId="13" fillId="0" borderId="58" xfId="9" applyNumberFormat="1" applyFont="1" applyBorder="1"/>
    <xf numFmtId="3" fontId="15" fillId="0" borderId="58" xfId="9" applyNumberFormat="1" applyFont="1" applyBorder="1"/>
    <xf numFmtId="166" fontId="30" fillId="0" borderId="58" xfId="0" applyNumberFormat="1" applyFont="1" applyBorder="1"/>
    <xf numFmtId="37" fontId="30" fillId="0" borderId="58" xfId="1" applyNumberFormat="1" applyFont="1" applyBorder="1"/>
    <xf numFmtId="164" fontId="30" fillId="0" borderId="58" xfId="1" applyFont="1" applyBorder="1"/>
    <xf numFmtId="0" fontId="17" fillId="0" borderId="0" xfId="9" applyFont="1" applyAlignment="1">
      <alignment horizontal="left" vertical="top"/>
    </xf>
    <xf numFmtId="0" fontId="14" fillId="0" borderId="0" xfId="9" applyFont="1" applyAlignment="1">
      <alignment horizontal="center"/>
    </xf>
    <xf numFmtId="3" fontId="20" fillId="0" borderId="0" xfId="9" quotePrefix="1" applyNumberFormat="1" applyFont="1"/>
    <xf numFmtId="168" fontId="0" fillId="0" borderId="58" xfId="1" applyNumberFormat="1" applyFont="1" applyBorder="1"/>
    <xf numFmtId="167" fontId="0" fillId="0" borderId="58" xfId="1" applyNumberFormat="1" applyFont="1" applyBorder="1"/>
    <xf numFmtId="0" fontId="0" fillId="5" borderId="59" xfId="0" applyFill="1" applyBorder="1"/>
    <xf numFmtId="167" fontId="30" fillId="0" borderId="58" xfId="1" applyNumberFormat="1" applyFont="1" applyBorder="1"/>
    <xf numFmtId="165" fontId="13" fillId="0" borderId="27" xfId="9" applyNumberFormat="1" applyFont="1" applyBorder="1"/>
    <xf numFmtId="3" fontId="13" fillId="0" borderId="27" xfId="9" applyNumberFormat="1" applyFont="1" applyBorder="1"/>
    <xf numFmtId="167" fontId="31" fillId="0" borderId="58" xfId="0" applyNumberFormat="1" applyFont="1" applyBorder="1"/>
    <xf numFmtId="4" fontId="7" fillId="0" borderId="75" xfId="0" applyNumberFormat="1" applyFont="1" applyBorder="1"/>
    <xf numFmtId="168" fontId="0" fillId="0" borderId="58" xfId="1" applyNumberFormat="1" applyFont="1" applyFill="1" applyBorder="1"/>
    <xf numFmtId="0" fontId="6" fillId="5" borderId="0" xfId="0" applyFont="1" applyFill="1"/>
    <xf numFmtId="0" fontId="27" fillId="0" borderId="0" xfId="0" applyFont="1"/>
    <xf numFmtId="0" fontId="27" fillId="4" borderId="0" xfId="0" applyFont="1" applyFill="1"/>
    <xf numFmtId="167" fontId="10" fillId="0" borderId="0" xfId="0" applyNumberFormat="1" applyFont="1" applyAlignment="1">
      <alignment wrapText="1"/>
    </xf>
    <xf numFmtId="167" fontId="10" fillId="0" borderId="58" xfId="0" applyNumberFormat="1" applyFont="1" applyBorder="1" applyAlignment="1">
      <alignment wrapText="1"/>
    </xf>
    <xf numFmtId="167" fontId="30" fillId="0" borderId="0" xfId="1" applyNumberFormat="1" applyFont="1"/>
    <xf numFmtId="4" fontId="21" fillId="4" borderId="75" xfId="0" applyNumberFormat="1" applyFont="1" applyFill="1" applyBorder="1"/>
    <xf numFmtId="0" fontId="6" fillId="0" borderId="31" xfId="0" applyFont="1" applyBorder="1"/>
    <xf numFmtId="0" fontId="27" fillId="4" borderId="75" xfId="0" applyFont="1" applyFill="1" applyBorder="1"/>
    <xf numFmtId="0" fontId="6" fillId="0" borderId="0" xfId="0" applyFont="1"/>
    <xf numFmtId="167" fontId="6" fillId="5" borderId="58" xfId="2" applyNumberFormat="1" applyFill="1" applyBorder="1" applyAlignment="1">
      <alignment wrapText="1"/>
    </xf>
    <xf numFmtId="168" fontId="6" fillId="5" borderId="58" xfId="2" applyNumberFormat="1" applyFill="1" applyBorder="1" applyAlignment="1">
      <alignment wrapText="1"/>
    </xf>
    <xf numFmtId="167" fontId="6" fillId="0" borderId="58" xfId="2" applyNumberFormat="1" applyBorder="1" applyAlignment="1">
      <alignment wrapText="1"/>
    </xf>
    <xf numFmtId="167" fontId="6" fillId="0" borderId="58" xfId="2" applyNumberFormat="1" applyBorder="1" applyAlignment="1">
      <alignment vertical="center"/>
    </xf>
    <xf numFmtId="168" fontId="22" fillId="5" borderId="58" xfId="1" applyNumberFormat="1" applyFont="1" applyFill="1" applyBorder="1"/>
    <xf numFmtId="167" fontId="6" fillId="4" borderId="58" xfId="1" applyNumberFormat="1" applyFont="1" applyFill="1" applyBorder="1"/>
    <xf numFmtId="167" fontId="6" fillId="0" borderId="58" xfId="2" applyNumberFormat="1" applyBorder="1" applyAlignment="1" applyProtection="1">
      <alignment vertical="center"/>
      <protection locked="0"/>
    </xf>
    <xf numFmtId="167" fontId="10" fillId="0" borderId="58" xfId="2" applyNumberFormat="1" applyFont="1" applyFill="1" applyBorder="1" applyAlignment="1">
      <alignment wrapText="1"/>
    </xf>
    <xf numFmtId="168" fontId="10" fillId="0" borderId="58" xfId="2" applyNumberFormat="1" applyFont="1" applyFill="1" applyBorder="1" applyAlignment="1">
      <alignment wrapText="1"/>
    </xf>
    <xf numFmtId="167" fontId="10" fillId="0" borderId="58" xfId="4" applyNumberFormat="1" applyFont="1" applyFill="1" applyBorder="1" applyAlignment="1">
      <alignment wrapText="1"/>
    </xf>
    <xf numFmtId="37" fontId="30" fillId="0" borderId="58" xfId="3" applyNumberFormat="1" applyFont="1" applyFill="1" applyBorder="1"/>
    <xf numFmtId="164" fontId="30" fillId="0" borderId="58" xfId="3" applyFont="1" applyFill="1" applyBorder="1"/>
    <xf numFmtId="3" fontId="30" fillId="0" borderId="58" xfId="8" applyNumberFormat="1" applyFont="1" applyBorder="1" applyAlignment="1">
      <alignment vertical="center"/>
    </xf>
    <xf numFmtId="0" fontId="6" fillId="17" borderId="42" xfId="0" applyFont="1" applyFill="1" applyBorder="1"/>
    <xf numFmtId="0" fontId="6" fillId="0" borderId="60" xfId="0" applyFont="1" applyBorder="1" applyAlignment="1">
      <alignment vertical="center"/>
    </xf>
    <xf numFmtId="0" fontId="6" fillId="17" borderId="43" xfId="0" applyFont="1" applyFill="1" applyBorder="1"/>
    <xf numFmtId="0" fontId="6" fillId="17" borderId="0" xfId="0" applyFont="1" applyFill="1"/>
    <xf numFmtId="0" fontId="6" fillId="0" borderId="0" xfId="0" applyFont="1" applyAlignment="1">
      <alignment vertical="center"/>
    </xf>
    <xf numFmtId="0" fontId="6" fillId="17" borderId="20" xfId="0" applyFont="1" applyFill="1" applyBorder="1"/>
    <xf numFmtId="0" fontId="6" fillId="0" borderId="31" xfId="0" applyFont="1" applyBorder="1" applyAlignment="1">
      <alignment vertical="center"/>
    </xf>
    <xf numFmtId="0" fontId="6" fillId="0" borderId="24" xfId="0" applyFont="1" applyBorder="1"/>
    <xf numFmtId="0" fontId="6" fillId="0" borderId="34" xfId="0" applyFont="1" applyBorder="1" applyAlignment="1">
      <alignment vertical="center"/>
    </xf>
    <xf numFmtId="0" fontId="6" fillId="5" borderId="61" xfId="0" applyFont="1" applyFill="1" applyBorder="1"/>
    <xf numFmtId="0" fontId="6" fillId="5" borderId="62" xfId="0" applyFont="1" applyFill="1" applyBorder="1"/>
    <xf numFmtId="0" fontId="6" fillId="17" borderId="45" xfId="0" applyFont="1" applyFill="1" applyBorder="1"/>
    <xf numFmtId="0" fontId="6" fillId="5" borderId="63" xfId="0" applyFont="1" applyFill="1" applyBorder="1" applyAlignment="1">
      <alignment vertical="center"/>
    </xf>
    <xf numFmtId="0" fontId="6" fillId="5" borderId="59" xfId="0" applyFont="1" applyFill="1" applyBorder="1"/>
    <xf numFmtId="0" fontId="6" fillId="5" borderId="64" xfId="0" applyFont="1" applyFill="1" applyBorder="1"/>
    <xf numFmtId="0" fontId="6" fillId="5" borderId="65" xfId="0" applyFont="1" applyFill="1" applyBorder="1"/>
    <xf numFmtId="0" fontId="6" fillId="4" borderId="43" xfId="0" applyFont="1" applyFill="1" applyBorder="1"/>
    <xf numFmtId="0" fontId="6" fillId="5" borderId="34" xfId="0" applyFont="1" applyFill="1" applyBorder="1" applyAlignment="1">
      <alignment vertical="center"/>
    </xf>
    <xf numFmtId="0" fontId="6" fillId="17" borderId="65" xfId="0" applyFont="1" applyFill="1" applyBorder="1"/>
    <xf numFmtId="0" fontId="6" fillId="0" borderId="42" xfId="0" applyFont="1" applyBorder="1"/>
    <xf numFmtId="0" fontId="6" fillId="5" borderId="42" xfId="0" applyFont="1" applyFill="1" applyBorder="1"/>
    <xf numFmtId="0" fontId="6" fillId="5" borderId="43" xfId="0" applyFont="1" applyFill="1" applyBorder="1"/>
    <xf numFmtId="0" fontId="6" fillId="0" borderId="45" xfId="0" applyFont="1" applyBorder="1"/>
    <xf numFmtId="0" fontId="6" fillId="17" borderId="42" xfId="0" quotePrefix="1" applyFont="1" applyFill="1" applyBorder="1"/>
    <xf numFmtId="0" fontId="8" fillId="0" borderId="58" xfId="0" applyFont="1" applyBorder="1"/>
    <xf numFmtId="0" fontId="8" fillId="17" borderId="58" xfId="0" applyFont="1" applyFill="1" applyBorder="1"/>
    <xf numFmtId="0" fontId="8" fillId="5" borderId="58" xfId="0" applyFont="1" applyFill="1" applyBorder="1"/>
    <xf numFmtId="4" fontId="7" fillId="0" borderId="58" xfId="0" applyNumberFormat="1" applyFont="1" applyBorder="1"/>
    <xf numFmtId="0" fontId="27" fillId="0" borderId="58" xfId="0" applyFont="1" applyBorder="1"/>
    <xf numFmtId="0" fontId="27" fillId="4" borderId="58" xfId="0" applyFont="1" applyFill="1" applyBorder="1"/>
    <xf numFmtId="0" fontId="7" fillId="17" borderId="58" xfId="0" applyFont="1" applyFill="1" applyBorder="1"/>
    <xf numFmtId="0" fontId="29" fillId="0" borderId="58" xfId="0" applyFont="1" applyBorder="1"/>
    <xf numFmtId="0" fontId="8" fillId="17" borderId="49" xfId="0" applyFont="1" applyFill="1" applyBorder="1"/>
    <xf numFmtId="0" fontId="29" fillId="17" borderId="58" xfId="0" applyFont="1" applyFill="1" applyBorder="1"/>
    <xf numFmtId="4" fontId="21" fillId="4" borderId="58" xfId="0" applyNumberFormat="1" applyFont="1" applyFill="1" applyBorder="1"/>
    <xf numFmtId="0" fontId="0" fillId="5" borderId="58" xfId="0" applyFill="1" applyBorder="1"/>
    <xf numFmtId="4" fontId="7" fillId="4" borderId="58" xfId="0" applyNumberFormat="1" applyFont="1" applyFill="1" applyBorder="1"/>
    <xf numFmtId="4" fontId="7" fillId="5" borderId="58" xfId="0" applyNumberFormat="1" applyFont="1" applyFill="1" applyBorder="1"/>
    <xf numFmtId="0" fontId="27" fillId="5" borderId="58" xfId="0" applyFont="1" applyFill="1" applyBorder="1"/>
    <xf numFmtId="0" fontId="8" fillId="4" borderId="58" xfId="0" applyFont="1" applyFill="1" applyBorder="1"/>
    <xf numFmtId="4" fontId="7" fillId="17" borderId="58" xfId="0" applyNumberFormat="1" applyFont="1" applyFill="1" applyBorder="1"/>
    <xf numFmtId="0" fontId="28" fillId="17" borderId="58" xfId="0" applyFont="1" applyFill="1" applyBorder="1"/>
    <xf numFmtId="0" fontId="11" fillId="17" borderId="58" xfId="0" applyFont="1" applyFill="1" applyBorder="1"/>
    <xf numFmtId="4" fontId="7" fillId="0" borderId="58" xfId="8" applyNumberFormat="1" applyFont="1" applyBorder="1"/>
    <xf numFmtId="0" fontId="27" fillId="0" borderId="58" xfId="8" applyFont="1" applyBorder="1"/>
    <xf numFmtId="4" fontId="7" fillId="0" borderId="3" xfId="8" applyNumberFormat="1" applyFont="1" applyBorder="1"/>
    <xf numFmtId="0" fontId="27" fillId="0" borderId="3" xfId="8" applyFont="1" applyBorder="1"/>
    <xf numFmtId="168" fontId="6" fillId="0" borderId="58" xfId="1" applyNumberFormat="1" applyFont="1" applyBorder="1"/>
    <xf numFmtId="0" fontId="32" fillId="0" borderId="0" xfId="0" applyFont="1" applyAlignment="1">
      <alignment horizontal="center" vertical="center"/>
    </xf>
    <xf numFmtId="4" fontId="35" fillId="0" borderId="75" xfId="0" applyNumberFormat="1" applyFont="1" applyBorder="1"/>
    <xf numFmtId="0" fontId="36" fillId="0" borderId="75" xfId="0" applyFont="1" applyBorder="1"/>
    <xf numFmtId="0" fontId="36" fillId="0" borderId="0" xfId="0" applyFont="1"/>
    <xf numFmtId="165" fontId="37" fillId="0" borderId="28" xfId="5" applyNumberFormat="1" applyFont="1" applyFill="1" applyBorder="1" applyProtection="1"/>
    <xf numFmtId="0" fontId="32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/>
    <xf numFmtId="3" fontId="40" fillId="0" borderId="0" xfId="1" applyNumberFormat="1" applyFont="1" applyBorder="1"/>
    <xf numFmtId="0" fontId="38" fillId="0" borderId="0" xfId="0" applyFont="1" applyAlignment="1">
      <alignment vertical="center"/>
    </xf>
    <xf numFmtId="167" fontId="40" fillId="0" borderId="0" xfId="1" applyNumberFormat="1" applyFont="1" applyBorder="1" applyAlignment="1"/>
    <xf numFmtId="167" fontId="39" fillId="0" borderId="0" xfId="1" applyNumberFormat="1" applyFont="1" applyBorder="1" applyAlignment="1"/>
    <xf numFmtId="167" fontId="38" fillId="0" borderId="0" xfId="1" applyNumberFormat="1" applyFont="1" applyBorder="1" applyAlignment="1"/>
    <xf numFmtId="167" fontId="38" fillId="0" borderId="30" xfId="1" applyNumberFormat="1" applyFont="1" applyBorder="1" applyAlignment="1">
      <alignment horizontal="center" vertical="center" wrapText="1"/>
    </xf>
    <xf numFmtId="167" fontId="38" fillId="0" borderId="24" xfId="1" applyNumberFormat="1" applyFont="1" applyBorder="1" applyAlignment="1">
      <alignment horizontal="center" vertical="center" wrapText="1"/>
    </xf>
    <xf numFmtId="167" fontId="38" fillId="0" borderId="30" xfId="1" applyNumberFormat="1" applyFont="1" applyFill="1" applyBorder="1" applyAlignment="1">
      <alignment horizontal="center" vertical="center" wrapText="1"/>
    </xf>
    <xf numFmtId="3" fontId="38" fillId="0" borderId="24" xfId="1" applyNumberFormat="1" applyFont="1" applyFill="1" applyBorder="1" applyAlignment="1">
      <alignment horizontal="center" vertical="center" wrapText="1"/>
    </xf>
    <xf numFmtId="167" fontId="40" fillId="0" borderId="0" xfId="0" applyNumberFormat="1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167" fontId="38" fillId="0" borderId="0" xfId="1" applyNumberFormat="1" applyFont="1" applyBorder="1" applyAlignment="1">
      <alignment horizontal="center" vertical="center" wrapText="1"/>
    </xf>
    <xf numFmtId="167" fontId="39" fillId="0" borderId="0" xfId="1" applyNumberFormat="1" applyFont="1" applyBorder="1" applyAlignment="1">
      <alignment horizontal="center" vertical="center" wrapText="1"/>
    </xf>
    <xf numFmtId="0" fontId="38" fillId="14" borderId="28" xfId="0" applyFont="1" applyFill="1" applyBorder="1" applyAlignment="1">
      <alignment horizontal="center" vertical="center" wrapText="1"/>
    </xf>
    <xf numFmtId="4" fontId="38" fillId="14" borderId="22" xfId="0" applyNumberFormat="1" applyFont="1" applyFill="1" applyBorder="1" applyAlignment="1">
      <alignment horizontal="center" vertical="center"/>
    </xf>
    <xf numFmtId="167" fontId="38" fillId="14" borderId="28" xfId="1" applyNumberFormat="1" applyFont="1" applyFill="1" applyBorder="1" applyAlignment="1">
      <alignment horizontal="center" vertical="center"/>
    </xf>
    <xf numFmtId="169" fontId="38" fillId="14" borderId="28" xfId="0" applyNumberFormat="1" applyFont="1" applyFill="1" applyBorder="1" applyAlignment="1">
      <alignment horizontal="center" vertical="center"/>
    </xf>
    <xf numFmtId="3" fontId="38" fillId="14" borderId="22" xfId="1" applyNumberFormat="1" applyFont="1" applyFill="1" applyBorder="1" applyAlignment="1">
      <alignment horizontal="center" vertical="center"/>
    </xf>
    <xf numFmtId="4" fontId="38" fillId="14" borderId="0" xfId="0" applyNumberFormat="1" applyFont="1" applyFill="1" applyAlignment="1">
      <alignment horizontal="center"/>
    </xf>
    <xf numFmtId="0" fontId="38" fillId="14" borderId="0" xfId="0" applyFont="1" applyFill="1" applyAlignment="1">
      <alignment horizontal="center"/>
    </xf>
    <xf numFmtId="0" fontId="41" fillId="15" borderId="30" xfId="0" applyFont="1" applyFill="1" applyBorder="1" applyAlignment="1">
      <alignment horizontal="center" vertical="center"/>
    </xf>
    <xf numFmtId="4" fontId="41" fillId="15" borderId="24" xfId="0" applyNumberFormat="1" applyFont="1" applyFill="1" applyBorder="1" applyAlignment="1">
      <alignment horizontal="center" vertical="center"/>
    </xf>
    <xf numFmtId="167" fontId="41" fillId="15" borderId="30" xfId="1" applyNumberFormat="1" applyFont="1" applyFill="1" applyBorder="1" applyAlignment="1">
      <alignment horizontal="center"/>
    </xf>
    <xf numFmtId="167" fontId="41" fillId="15" borderId="24" xfId="1" applyNumberFormat="1" applyFont="1" applyFill="1" applyBorder="1" applyAlignment="1">
      <alignment horizontal="center"/>
    </xf>
    <xf numFmtId="167" fontId="41" fillId="15" borderId="27" xfId="1" applyNumberFormat="1" applyFont="1" applyFill="1" applyBorder="1" applyAlignment="1">
      <alignment horizontal="center"/>
    </xf>
    <xf numFmtId="167" fontId="41" fillId="15" borderId="45" xfId="1" applyNumberFormat="1" applyFont="1" applyFill="1" applyBorder="1" applyAlignment="1">
      <alignment horizontal="center"/>
    </xf>
    <xf numFmtId="0" fontId="38" fillId="15" borderId="30" xfId="0" applyFont="1" applyFill="1" applyBorder="1" applyAlignment="1">
      <alignment horizontal="center"/>
    </xf>
    <xf numFmtId="3" fontId="38" fillId="15" borderId="24" xfId="1" applyNumberFormat="1" applyFont="1" applyFill="1" applyBorder="1" applyAlignment="1">
      <alignment horizontal="center"/>
    </xf>
    <xf numFmtId="164" fontId="38" fillId="15" borderId="0" xfId="0" applyNumberFormat="1" applyFont="1" applyFill="1" applyAlignment="1">
      <alignment horizontal="center"/>
    </xf>
    <xf numFmtId="0" fontId="38" fillId="15" borderId="0" xfId="0" applyFont="1" applyFill="1" applyAlignment="1">
      <alignment horizontal="center"/>
    </xf>
    <xf numFmtId="0" fontId="41" fillId="5" borderId="0" xfId="0" applyFont="1" applyFill="1" applyAlignment="1">
      <alignment horizontal="center" vertical="center"/>
    </xf>
    <xf numFmtId="4" fontId="41" fillId="5" borderId="0" xfId="0" applyNumberFormat="1" applyFont="1" applyFill="1" applyAlignment="1">
      <alignment horizontal="center" vertical="center"/>
    </xf>
    <xf numFmtId="167" fontId="41" fillId="5" borderId="0" xfId="1" applyNumberFormat="1" applyFont="1" applyFill="1" applyBorder="1" applyAlignment="1">
      <alignment horizontal="center"/>
    </xf>
    <xf numFmtId="164" fontId="38" fillId="5" borderId="0" xfId="0" applyNumberFormat="1" applyFont="1" applyFill="1" applyAlignment="1">
      <alignment horizontal="center"/>
    </xf>
    <xf numFmtId="167" fontId="38" fillId="5" borderId="0" xfId="0" applyNumberFormat="1" applyFont="1" applyFill="1" applyAlignment="1">
      <alignment horizontal="center"/>
    </xf>
    <xf numFmtId="0" fontId="38" fillId="5" borderId="0" xfId="0" applyFont="1" applyFill="1" applyAlignment="1">
      <alignment horizontal="center"/>
    </xf>
    <xf numFmtId="3" fontId="38" fillId="5" borderId="0" xfId="1" applyNumberFormat="1" applyFont="1" applyFill="1" applyBorder="1" applyAlignment="1">
      <alignment horizontal="center"/>
    </xf>
    <xf numFmtId="0" fontId="39" fillId="16" borderId="58" xfId="0" applyFont="1" applyFill="1" applyBorder="1" applyAlignment="1">
      <alignment vertical="center"/>
    </xf>
    <xf numFmtId="4" fontId="39" fillId="16" borderId="58" xfId="0" applyNumberFormat="1" applyFont="1" applyFill="1" applyBorder="1" applyAlignment="1">
      <alignment vertical="center"/>
    </xf>
    <xf numFmtId="167" fontId="39" fillId="16" borderId="58" xfId="1" applyNumberFormat="1" applyFont="1" applyFill="1" applyBorder="1" applyAlignment="1">
      <alignment vertical="center"/>
    </xf>
    <xf numFmtId="169" fontId="39" fillId="16" borderId="58" xfId="0" applyNumberFormat="1" applyFont="1" applyFill="1" applyBorder="1" applyAlignment="1">
      <alignment vertical="center"/>
    </xf>
    <xf numFmtId="3" fontId="39" fillId="16" borderId="58" xfId="1" applyNumberFormat="1" applyFont="1" applyFill="1" applyBorder="1" applyAlignment="1">
      <alignment vertical="center"/>
    </xf>
    <xf numFmtId="0" fontId="39" fillId="16" borderId="0" xfId="0" applyFont="1" applyFill="1" applyAlignment="1">
      <alignment vertical="center"/>
    </xf>
    <xf numFmtId="167" fontId="39" fillId="16" borderId="0" xfId="0" applyNumberFormat="1" applyFont="1" applyFill="1" applyAlignment="1">
      <alignment vertical="center"/>
    </xf>
    <xf numFmtId="0" fontId="40" fillId="0" borderId="58" xfId="0" applyFont="1" applyBorder="1"/>
    <xf numFmtId="167" fontId="40" fillId="0" borderId="58" xfId="1" applyNumberFormat="1" applyFont="1" applyBorder="1"/>
    <xf numFmtId="167" fontId="39" fillId="0" borderId="58" xfId="1" applyNumberFormat="1" applyFont="1" applyBorder="1"/>
    <xf numFmtId="167" fontId="38" fillId="0" borderId="58" xfId="1" applyNumberFormat="1" applyFont="1" applyBorder="1"/>
    <xf numFmtId="169" fontId="40" fillId="0" borderId="58" xfId="0" applyNumberFormat="1" applyFont="1" applyBorder="1"/>
    <xf numFmtId="3" fontId="40" fillId="0" borderId="58" xfId="1" applyNumberFormat="1" applyFont="1" applyBorder="1"/>
    <xf numFmtId="0" fontId="40" fillId="5" borderId="58" xfId="0" applyFont="1" applyFill="1" applyBorder="1"/>
    <xf numFmtId="4" fontId="40" fillId="0" borderId="58" xfId="0" applyNumberFormat="1" applyFont="1" applyBorder="1"/>
    <xf numFmtId="0" fontId="40" fillId="5" borderId="54" xfId="0" applyFont="1" applyFill="1" applyBorder="1"/>
    <xf numFmtId="0" fontId="40" fillId="5" borderId="0" xfId="0" applyFont="1" applyFill="1"/>
    <xf numFmtId="0" fontId="42" fillId="0" borderId="75" xfId="0" applyFont="1" applyBorder="1"/>
    <xf numFmtId="167" fontId="40" fillId="0" borderId="0" xfId="1" applyNumberFormat="1" applyFont="1" applyBorder="1"/>
    <xf numFmtId="167" fontId="40" fillId="0" borderId="49" xfId="1" applyNumberFormat="1" applyFont="1" applyBorder="1"/>
    <xf numFmtId="167" fontId="39" fillId="0" borderId="0" xfId="1" applyNumberFormat="1" applyFont="1" applyBorder="1"/>
    <xf numFmtId="167" fontId="38" fillId="0" borderId="0" xfId="1" applyNumberFormat="1" applyFont="1" applyBorder="1"/>
    <xf numFmtId="167" fontId="40" fillId="0" borderId="16" xfId="1" applyNumberFormat="1" applyFont="1" applyBorder="1"/>
    <xf numFmtId="167" fontId="40" fillId="0" borderId="79" xfId="1" applyNumberFormat="1" applyFont="1" applyBorder="1"/>
    <xf numFmtId="167" fontId="40" fillId="0" borderId="10" xfId="1" applyNumberFormat="1" applyFont="1" applyBorder="1"/>
    <xf numFmtId="167" fontId="40" fillId="0" borderId="80" xfId="1" applyNumberFormat="1" applyFont="1" applyBorder="1"/>
    <xf numFmtId="0" fontId="42" fillId="0" borderId="58" xfId="0" applyFont="1" applyBorder="1"/>
    <xf numFmtId="0" fontId="43" fillId="0" borderId="58" xfId="0" applyFont="1" applyBorder="1"/>
    <xf numFmtId="0" fontId="40" fillId="5" borderId="51" xfId="0" applyFont="1" applyFill="1" applyBorder="1"/>
    <xf numFmtId="0" fontId="40" fillId="5" borderId="53" xfId="0" applyFont="1" applyFill="1" applyBorder="1"/>
    <xf numFmtId="167" fontId="40" fillId="0" borderId="37" xfId="1" applyNumberFormat="1" applyFont="1" applyBorder="1"/>
    <xf numFmtId="4" fontId="40" fillId="0" borderId="58" xfId="8" applyNumberFormat="1" applyFont="1" applyBorder="1"/>
    <xf numFmtId="0" fontId="42" fillId="0" borderId="58" xfId="8" applyFont="1" applyBorder="1"/>
    <xf numFmtId="0" fontId="40" fillId="0" borderId="68" xfId="0" applyFont="1" applyBorder="1"/>
    <xf numFmtId="4" fontId="40" fillId="0" borderId="0" xfId="8" applyNumberFormat="1" applyFont="1"/>
    <xf numFmtId="167" fontId="40" fillId="0" borderId="15" xfId="1" applyNumberFormat="1" applyFont="1" applyBorder="1"/>
    <xf numFmtId="167" fontId="39" fillId="0" borderId="15" xfId="1" applyNumberFormat="1" applyFont="1" applyBorder="1"/>
    <xf numFmtId="167" fontId="38" fillId="0" borderId="15" xfId="1" applyNumberFormat="1" applyFont="1" applyBorder="1"/>
    <xf numFmtId="169" fontId="40" fillId="0" borderId="15" xfId="0" applyNumberFormat="1" applyFont="1" applyBorder="1"/>
    <xf numFmtId="3" fontId="40" fillId="0" borderId="15" xfId="1" applyNumberFormat="1" applyFont="1" applyBorder="1"/>
    <xf numFmtId="167" fontId="39" fillId="16" borderId="58" xfId="0" applyNumberFormat="1" applyFont="1" applyFill="1" applyBorder="1" applyAlignment="1">
      <alignment vertical="center"/>
    </xf>
    <xf numFmtId="0" fontId="38" fillId="0" borderId="0" xfId="0" applyFont="1"/>
    <xf numFmtId="0" fontId="38" fillId="0" borderId="58" xfId="0" applyFont="1" applyBorder="1"/>
    <xf numFmtId="0" fontId="44" fillId="0" borderId="58" xfId="0" applyFont="1" applyBorder="1"/>
    <xf numFmtId="0" fontId="41" fillId="0" borderId="0" xfId="0" applyFont="1"/>
    <xf numFmtId="2" fontId="40" fillId="0" borderId="0" xfId="12" applyNumberFormat="1" applyFont="1" applyBorder="1"/>
    <xf numFmtId="3" fontId="45" fillId="0" borderId="58" xfId="0" applyNumberFormat="1" applyFont="1" applyBorder="1" applyAlignment="1">
      <alignment horizontal="center" vertical="center"/>
    </xf>
    <xf numFmtId="3" fontId="45" fillId="0" borderId="58" xfId="0" applyNumberFormat="1" applyFont="1" applyBorder="1" applyAlignment="1">
      <alignment horizontal="center"/>
    </xf>
    <xf numFmtId="10" fontId="46" fillId="0" borderId="58" xfId="12" applyNumberFormat="1" applyFont="1" applyBorder="1"/>
    <xf numFmtId="10" fontId="46" fillId="0" borderId="58" xfId="12" applyNumberFormat="1" applyFont="1" applyBorder="1" applyAlignment="1">
      <alignment vertical="center"/>
    </xf>
    <xf numFmtId="165" fontId="37" fillId="0" borderId="0" xfId="0" applyNumberFormat="1" applyFont="1" applyAlignment="1">
      <alignment vertical="center"/>
    </xf>
    <xf numFmtId="3" fontId="37" fillId="0" borderId="0" xfId="0" applyNumberFormat="1" applyFont="1" applyAlignment="1">
      <alignment vertical="center"/>
    </xf>
    <xf numFmtId="165" fontId="32" fillId="0" borderId="0" xfId="0" applyNumberFormat="1" applyFont="1" applyAlignment="1">
      <alignment vertical="center"/>
    </xf>
    <xf numFmtId="3" fontId="32" fillId="0" borderId="0" xfId="0" applyNumberFormat="1" applyFont="1" applyAlignment="1">
      <alignment vertical="center"/>
    </xf>
    <xf numFmtId="4" fontId="47" fillId="0" borderId="0" xfId="0" applyNumberFormat="1" applyFont="1" applyAlignment="1">
      <alignment vertical="center"/>
    </xf>
    <xf numFmtId="165" fontId="47" fillId="0" borderId="0" xfId="0" applyNumberFormat="1" applyFont="1" applyAlignment="1">
      <alignment vertical="center"/>
    </xf>
    <xf numFmtId="0" fontId="37" fillId="0" borderId="0" xfId="0" applyFont="1" applyAlignment="1">
      <alignment horizontal="right" vertical="center"/>
    </xf>
    <xf numFmtId="0" fontId="37" fillId="0" borderId="0" xfId="0" applyFont="1" applyAlignment="1">
      <alignment vertical="center"/>
    </xf>
    <xf numFmtId="165" fontId="49" fillId="0" borderId="0" xfId="0" applyNumberFormat="1" applyFont="1" applyAlignment="1">
      <alignment vertical="center"/>
    </xf>
    <xf numFmtId="165" fontId="49" fillId="2" borderId="7" xfId="0" applyNumberFormat="1" applyFont="1" applyFill="1" applyBorder="1" applyAlignment="1">
      <alignment horizontal="center" vertical="center"/>
    </xf>
    <xf numFmtId="0" fontId="37" fillId="2" borderId="0" xfId="0" applyFont="1" applyFill="1" applyAlignment="1">
      <alignment horizontal="right" vertical="center"/>
    </xf>
    <xf numFmtId="0" fontId="32" fillId="2" borderId="0" xfId="0" applyFont="1" applyFill="1" applyAlignment="1">
      <alignment vertical="center"/>
    </xf>
    <xf numFmtId="0" fontId="37" fillId="2" borderId="0" xfId="0" applyFont="1" applyFill="1" applyAlignment="1">
      <alignment vertical="center"/>
    </xf>
    <xf numFmtId="165" fontId="32" fillId="2" borderId="30" xfId="0" applyNumberFormat="1" applyFont="1" applyFill="1" applyBorder="1" applyAlignment="1">
      <alignment horizontal="center" vertical="center"/>
    </xf>
    <xf numFmtId="3" fontId="32" fillId="2" borderId="24" xfId="0" applyNumberFormat="1" applyFont="1" applyFill="1" applyBorder="1" applyAlignment="1">
      <alignment horizontal="center" vertical="center"/>
    </xf>
    <xf numFmtId="165" fontId="47" fillId="2" borderId="30" xfId="0" applyNumberFormat="1" applyFont="1" applyFill="1" applyBorder="1" applyAlignment="1">
      <alignment horizontal="center" vertical="center"/>
    </xf>
    <xf numFmtId="165" fontId="47" fillId="2" borderId="24" xfId="0" applyNumberFormat="1" applyFont="1" applyFill="1" applyBorder="1" applyAlignment="1">
      <alignment horizontal="center" vertical="center"/>
    </xf>
    <xf numFmtId="165" fontId="49" fillId="2" borderId="8" xfId="0" applyNumberFormat="1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165" fontId="32" fillId="2" borderId="0" xfId="0" applyNumberFormat="1" applyFont="1" applyFill="1" applyAlignment="1">
      <alignment horizontal="center" vertical="center"/>
    </xf>
    <xf numFmtId="3" fontId="32" fillId="2" borderId="0" xfId="0" applyNumberFormat="1" applyFont="1" applyFill="1" applyAlignment="1">
      <alignment horizontal="center" vertical="center"/>
    </xf>
    <xf numFmtId="165" fontId="47" fillId="2" borderId="0" xfId="0" applyNumberFormat="1" applyFont="1" applyFill="1" applyAlignment="1">
      <alignment horizontal="center" vertical="center"/>
    </xf>
    <xf numFmtId="165" fontId="49" fillId="2" borderId="0" xfId="0" applyNumberFormat="1" applyFont="1" applyFill="1" applyAlignment="1">
      <alignment horizontal="center" vertical="center"/>
    </xf>
    <xf numFmtId="4" fontId="40" fillId="0" borderId="58" xfId="0" applyNumberFormat="1" applyFont="1" applyBorder="1" applyAlignment="1">
      <alignment vertical="center"/>
    </xf>
    <xf numFmtId="165" fontId="37" fillId="0" borderId="58" xfId="0" applyNumberFormat="1" applyFont="1" applyBorder="1" applyAlignment="1">
      <alignment horizontal="right" vertical="center"/>
    </xf>
    <xf numFmtId="167" fontId="37" fillId="0" borderId="58" xfId="0" applyNumberFormat="1" applyFont="1" applyBorder="1" applyAlignment="1">
      <alignment horizontal="right" vertical="center"/>
    </xf>
    <xf numFmtId="165" fontId="37" fillId="0" borderId="58" xfId="1" applyNumberFormat="1" applyFont="1" applyBorder="1" applyAlignment="1" applyProtection="1">
      <alignment horizontal="right" vertical="center"/>
    </xf>
    <xf numFmtId="167" fontId="37" fillId="0" borderId="58" xfId="1" applyNumberFormat="1" applyFont="1" applyBorder="1" applyAlignment="1" applyProtection="1">
      <alignment horizontal="right" vertical="center"/>
    </xf>
    <xf numFmtId="165" fontId="50" fillId="0" borderId="58" xfId="1" applyNumberFormat="1" applyFont="1" applyBorder="1" applyAlignment="1" applyProtection="1">
      <alignment horizontal="right" vertical="center"/>
    </xf>
    <xf numFmtId="4" fontId="51" fillId="0" borderId="0" xfId="0" applyNumberFormat="1" applyFont="1" applyAlignment="1">
      <alignment vertical="center"/>
    </xf>
    <xf numFmtId="4" fontId="40" fillId="0" borderId="76" xfId="0" applyNumberFormat="1" applyFont="1" applyBorder="1"/>
    <xf numFmtId="4" fontId="40" fillId="0" borderId="58" xfId="0" applyNumberFormat="1" applyFont="1" applyBorder="1" applyAlignment="1">
      <alignment vertical="center" wrapText="1"/>
    </xf>
    <xf numFmtId="0" fontId="47" fillId="8" borderId="58" xfId="0" applyFont="1" applyFill="1" applyBorder="1" applyAlignment="1">
      <alignment horizontal="center" vertical="center"/>
    </xf>
    <xf numFmtId="165" fontId="47" fillId="8" borderId="58" xfId="0" applyNumberFormat="1" applyFont="1" applyFill="1" applyBorder="1" applyAlignment="1">
      <alignment horizontal="right" vertical="center"/>
    </xf>
    <xf numFmtId="167" fontId="47" fillId="8" borderId="58" xfId="0" applyNumberFormat="1" applyFont="1" applyFill="1" applyBorder="1" applyAlignment="1">
      <alignment horizontal="right" vertical="center"/>
    </xf>
    <xf numFmtId="165" fontId="52" fillId="8" borderId="58" xfId="0" applyNumberFormat="1" applyFont="1" applyFill="1" applyBorder="1" applyAlignment="1">
      <alignment horizontal="right" vertical="center"/>
    </xf>
    <xf numFmtId="0" fontId="47" fillId="8" borderId="0" xfId="0" applyFont="1" applyFill="1" applyAlignment="1">
      <alignment horizontal="right" vertical="center"/>
    </xf>
    <xf numFmtId="0" fontId="47" fillId="8" borderId="0" xfId="0" applyFont="1" applyFill="1" applyAlignment="1">
      <alignment horizontal="center" vertical="center"/>
    </xf>
    <xf numFmtId="0" fontId="47" fillId="5" borderId="0" xfId="0" applyFont="1" applyFill="1" applyAlignment="1">
      <alignment horizontal="center" vertical="center"/>
    </xf>
    <xf numFmtId="165" fontId="47" fillId="5" borderId="0" xfId="0" applyNumberFormat="1" applyFont="1" applyFill="1" applyAlignment="1">
      <alignment horizontal="right" vertical="center"/>
    </xf>
    <xf numFmtId="167" fontId="47" fillId="5" borderId="0" xfId="0" applyNumberFormat="1" applyFont="1" applyFill="1" applyAlignment="1">
      <alignment horizontal="right" vertical="center"/>
    </xf>
    <xf numFmtId="165" fontId="52" fillId="5" borderId="0" xfId="0" applyNumberFormat="1" applyFont="1" applyFill="1" applyAlignment="1">
      <alignment horizontal="right" vertical="center"/>
    </xf>
    <xf numFmtId="0" fontId="47" fillId="5" borderId="0" xfId="0" applyFont="1" applyFill="1" applyAlignment="1">
      <alignment horizontal="right" vertical="center"/>
    </xf>
    <xf numFmtId="165" fontId="37" fillId="0" borderId="0" xfId="0" applyNumberFormat="1" applyFont="1" applyAlignment="1">
      <alignment horizontal="right" vertical="center"/>
    </xf>
    <xf numFmtId="167" fontId="37" fillId="0" borderId="0" xfId="0" applyNumberFormat="1" applyFont="1" applyAlignment="1">
      <alignment horizontal="right" vertical="center"/>
    </xf>
    <xf numFmtId="165" fontId="50" fillId="0" borderId="0" xfId="0" applyNumberFormat="1" applyFont="1" applyAlignment="1">
      <alignment horizontal="right" vertical="center"/>
    </xf>
    <xf numFmtId="4" fontId="40" fillId="0" borderId="1" xfId="0" applyNumberFormat="1" applyFont="1" applyBorder="1" applyAlignment="1">
      <alignment vertical="center"/>
    </xf>
    <xf numFmtId="0" fontId="51" fillId="0" borderId="58" xfId="0" applyFont="1" applyBorder="1" applyAlignment="1">
      <alignment vertical="center"/>
    </xf>
    <xf numFmtId="165" fontId="50" fillId="5" borderId="58" xfId="0" applyNumberFormat="1" applyFont="1" applyFill="1" applyBorder="1" applyAlignment="1">
      <alignment horizontal="right" vertical="center"/>
    </xf>
    <xf numFmtId="165" fontId="47" fillId="8" borderId="58" xfId="1" applyNumberFormat="1" applyFont="1" applyFill="1" applyBorder="1" applyAlignment="1" applyProtection="1">
      <alignment horizontal="right" vertical="center"/>
    </xf>
    <xf numFmtId="167" fontId="47" fillId="8" borderId="58" xfId="1" applyNumberFormat="1" applyFont="1" applyFill="1" applyBorder="1" applyAlignment="1" applyProtection="1">
      <alignment horizontal="right" vertical="center"/>
    </xf>
    <xf numFmtId="165" fontId="52" fillId="8" borderId="58" xfId="1" applyNumberFormat="1" applyFont="1" applyFill="1" applyBorder="1" applyAlignment="1" applyProtection="1">
      <alignment horizontal="right" vertical="center"/>
    </xf>
    <xf numFmtId="0" fontId="53" fillId="12" borderId="58" xfId="0" applyFont="1" applyFill="1" applyBorder="1" applyAlignment="1">
      <alignment horizontal="center" vertical="center"/>
    </xf>
    <xf numFmtId="165" fontId="53" fillId="12" borderId="58" xfId="0" applyNumberFormat="1" applyFont="1" applyFill="1" applyBorder="1" applyAlignment="1">
      <alignment horizontal="right" vertical="center"/>
    </xf>
    <xf numFmtId="167" fontId="53" fillId="12" borderId="58" xfId="0" applyNumberFormat="1" applyFont="1" applyFill="1" applyBorder="1" applyAlignment="1">
      <alignment horizontal="right" vertical="center"/>
    </xf>
    <xf numFmtId="0" fontId="53" fillId="12" borderId="0" xfId="0" applyFont="1" applyFill="1" applyAlignment="1">
      <alignment horizontal="right" vertical="center"/>
    </xf>
    <xf numFmtId="0" fontId="53" fillId="12" borderId="0" xfId="0" applyFont="1" applyFill="1" applyAlignment="1">
      <alignment horizontal="center" vertical="center"/>
    </xf>
    <xf numFmtId="165" fontId="32" fillId="0" borderId="0" xfId="0" applyNumberFormat="1" applyFont="1" applyAlignment="1">
      <alignment horizontal="right" vertical="center"/>
    </xf>
    <xf numFmtId="167" fontId="32" fillId="0" borderId="0" xfId="0" applyNumberFormat="1" applyFont="1" applyAlignment="1">
      <alignment horizontal="right" vertical="center"/>
    </xf>
    <xf numFmtId="165" fontId="49" fillId="0" borderId="0" xfId="0" applyNumberFormat="1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4" fontId="40" fillId="0" borderId="58" xfId="8" applyNumberFormat="1" applyFont="1" applyBorder="1" applyAlignment="1">
      <alignment vertical="center"/>
    </xf>
    <xf numFmtId="165" fontId="50" fillId="8" borderId="58" xfId="1" applyNumberFormat="1" applyFont="1" applyFill="1" applyBorder="1" applyAlignment="1" applyProtection="1">
      <alignment horizontal="right" vertical="center"/>
    </xf>
    <xf numFmtId="165" fontId="50" fillId="0" borderId="58" xfId="0" applyNumberFormat="1" applyFont="1" applyBorder="1" applyAlignment="1">
      <alignment horizontal="right" vertical="center"/>
    </xf>
    <xf numFmtId="0" fontId="51" fillId="0" borderId="0" xfId="0" applyFont="1" applyAlignment="1">
      <alignment vertical="center"/>
    </xf>
    <xf numFmtId="165" fontId="47" fillId="0" borderId="31" xfId="0" applyNumberFormat="1" applyFont="1" applyBorder="1" applyAlignment="1">
      <alignment horizontal="right" vertical="center"/>
    </xf>
    <xf numFmtId="165" fontId="47" fillId="0" borderId="33" xfId="0" applyNumberFormat="1" applyFont="1" applyBorder="1" applyAlignment="1">
      <alignment horizontal="right" vertical="center"/>
    </xf>
    <xf numFmtId="165" fontId="52" fillId="0" borderId="73" xfId="0" applyNumberFormat="1" applyFont="1" applyBorder="1" applyAlignment="1">
      <alignment horizontal="right" vertical="center"/>
    </xf>
    <xf numFmtId="2" fontId="47" fillId="8" borderId="58" xfId="0" applyNumberFormat="1" applyFont="1" applyFill="1" applyBorder="1" applyAlignment="1">
      <alignment horizontal="center" vertical="center"/>
    </xf>
    <xf numFmtId="2" fontId="47" fillId="5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/>
    </xf>
    <xf numFmtId="165" fontId="54" fillId="0" borderId="0" xfId="0" applyNumberFormat="1" applyFont="1" applyAlignment="1">
      <alignment horizontal="right" vertical="center"/>
    </xf>
    <xf numFmtId="167" fontId="54" fillId="0" borderId="0" xfId="0" applyNumberFormat="1" applyFont="1" applyAlignment="1">
      <alignment horizontal="right" vertical="center"/>
    </xf>
    <xf numFmtId="165" fontId="47" fillId="0" borderId="0" xfId="0" applyNumberFormat="1" applyFont="1" applyAlignment="1">
      <alignment horizontal="right" vertical="center"/>
    </xf>
    <xf numFmtId="167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7" fillId="0" borderId="0" xfId="0" applyFont="1" applyAlignment="1">
      <alignment vertical="center"/>
    </xf>
    <xf numFmtId="0" fontId="42" fillId="0" borderId="1" xfId="8" applyFont="1" applyBorder="1" applyAlignment="1">
      <alignment vertical="center"/>
    </xf>
    <xf numFmtId="165" fontId="37" fillId="0" borderId="28" xfId="1" applyNumberFormat="1" applyFont="1" applyBorder="1" applyAlignment="1" applyProtection="1">
      <alignment horizontal="right" vertical="center"/>
    </xf>
    <xf numFmtId="167" fontId="37" fillId="0" borderId="22" xfId="1" applyNumberFormat="1" applyFont="1" applyBorder="1" applyAlignment="1" applyProtection="1">
      <alignment horizontal="right" vertical="center"/>
    </xf>
    <xf numFmtId="165" fontId="37" fillId="0" borderId="28" xfId="0" applyNumberFormat="1" applyFont="1" applyBorder="1" applyAlignment="1">
      <alignment horizontal="right" vertical="center"/>
    </xf>
    <xf numFmtId="165" fontId="37" fillId="0" borderId="22" xfId="0" applyNumberFormat="1" applyFont="1" applyBorder="1" applyAlignment="1">
      <alignment horizontal="right" vertical="center"/>
    </xf>
    <xf numFmtId="165" fontId="50" fillId="0" borderId="4" xfId="1" applyNumberFormat="1" applyFont="1" applyBorder="1" applyAlignment="1" applyProtection="1">
      <alignment horizontal="right" vertical="center"/>
    </xf>
    <xf numFmtId="0" fontId="47" fillId="8" borderId="16" xfId="0" applyFont="1" applyFill="1" applyBorder="1" applyAlignment="1">
      <alignment horizontal="center" vertical="center"/>
    </xf>
    <xf numFmtId="165" fontId="47" fillId="8" borderId="35" xfId="0" applyNumberFormat="1" applyFont="1" applyFill="1" applyBorder="1" applyAlignment="1">
      <alignment horizontal="right" vertical="center"/>
    </xf>
    <xf numFmtId="165" fontId="47" fillId="8" borderId="30" xfId="0" applyNumberFormat="1" applyFont="1" applyFill="1" applyBorder="1" applyAlignment="1">
      <alignment horizontal="right" vertical="center"/>
    </xf>
    <xf numFmtId="165" fontId="47" fillId="8" borderId="24" xfId="0" applyNumberFormat="1" applyFont="1" applyFill="1" applyBorder="1" applyAlignment="1">
      <alignment horizontal="right" vertical="center"/>
    </xf>
    <xf numFmtId="165" fontId="52" fillId="8" borderId="6" xfId="0" applyNumberFormat="1" applyFont="1" applyFill="1" applyBorder="1" applyAlignment="1">
      <alignment horizontal="right" vertical="center"/>
    </xf>
    <xf numFmtId="4" fontId="40" fillId="0" borderId="78" xfId="0" applyNumberFormat="1" applyFont="1" applyBorder="1"/>
    <xf numFmtId="0" fontId="51" fillId="0" borderId="11" xfId="0" applyFont="1" applyBorder="1" applyAlignment="1">
      <alignment vertical="center"/>
    </xf>
    <xf numFmtId="165" fontId="37" fillId="0" borderId="29" xfId="0" applyNumberFormat="1" applyFont="1" applyBorder="1" applyAlignment="1">
      <alignment horizontal="right" vertical="center"/>
    </xf>
    <xf numFmtId="167" fontId="37" fillId="0" borderId="20" xfId="0" applyNumberFormat="1" applyFont="1" applyBorder="1" applyAlignment="1">
      <alignment horizontal="right" vertical="center"/>
    </xf>
    <xf numFmtId="165" fontId="37" fillId="0" borderId="29" xfId="1" applyNumberFormat="1" applyFont="1" applyBorder="1" applyAlignment="1" applyProtection="1">
      <alignment horizontal="right" vertical="center"/>
    </xf>
    <xf numFmtId="167" fontId="37" fillId="0" borderId="20" xfId="1" applyNumberFormat="1" applyFont="1" applyBorder="1" applyAlignment="1" applyProtection="1">
      <alignment horizontal="right" vertical="center"/>
    </xf>
    <xf numFmtId="165" fontId="50" fillId="0" borderId="7" xfId="0" applyNumberFormat="1" applyFont="1" applyBorder="1" applyAlignment="1">
      <alignment horizontal="right" vertical="center"/>
    </xf>
    <xf numFmtId="0" fontId="51" fillId="0" borderId="12" xfId="0" applyFont="1" applyBorder="1" applyAlignment="1">
      <alignment vertical="center"/>
    </xf>
    <xf numFmtId="165" fontId="37" fillId="0" borderId="20" xfId="0" applyNumberFormat="1" applyFont="1" applyBorder="1" applyAlignment="1">
      <alignment horizontal="right" vertical="center"/>
    </xf>
    <xf numFmtId="165" fontId="50" fillId="0" borderId="46" xfId="0" applyNumberFormat="1" applyFont="1" applyBorder="1" applyAlignment="1">
      <alignment horizontal="right" vertical="center"/>
    </xf>
    <xf numFmtId="0" fontId="47" fillId="8" borderId="17" xfId="0" applyFont="1" applyFill="1" applyBorder="1" applyAlignment="1">
      <alignment horizontal="center" vertical="center"/>
    </xf>
    <xf numFmtId="167" fontId="47" fillId="8" borderId="24" xfId="0" applyNumberFormat="1" applyFont="1" applyFill="1" applyBorder="1" applyAlignment="1">
      <alignment horizontal="right" vertical="center"/>
    </xf>
    <xf numFmtId="165" fontId="52" fillId="8" borderId="8" xfId="0" applyNumberFormat="1" applyFont="1" applyFill="1" applyBorder="1" applyAlignment="1">
      <alignment horizontal="right" vertical="center"/>
    </xf>
    <xf numFmtId="0" fontId="55" fillId="0" borderId="0" xfId="0" applyFont="1" applyAlignment="1">
      <alignment vertical="center"/>
    </xf>
    <xf numFmtId="0" fontId="59" fillId="0" borderId="0" xfId="0" applyFont="1" applyAlignment="1">
      <alignment horizontal="right" vertical="center"/>
    </xf>
    <xf numFmtId="0" fontId="59" fillId="0" borderId="0" xfId="0" applyFont="1" applyAlignment="1">
      <alignment vertical="center"/>
    </xf>
    <xf numFmtId="165" fontId="55" fillId="0" borderId="0" xfId="0" applyNumberFormat="1" applyFont="1" applyAlignment="1">
      <alignment horizontal="right" vertical="center"/>
    </xf>
    <xf numFmtId="167" fontId="55" fillId="0" borderId="0" xfId="0" applyNumberFormat="1" applyFont="1" applyAlignment="1">
      <alignment horizontal="right" vertical="center"/>
    </xf>
    <xf numFmtId="0" fontId="55" fillId="0" borderId="0" xfId="0" applyFont="1" applyAlignment="1">
      <alignment horizontal="right" vertical="center"/>
    </xf>
    <xf numFmtId="165" fontId="61" fillId="0" borderId="0" xfId="0" applyNumberFormat="1" applyFont="1" applyAlignment="1">
      <alignment horizontal="right" vertical="center"/>
    </xf>
    <xf numFmtId="167" fontId="61" fillId="0" borderId="0" xfId="0" applyNumberFormat="1" applyFont="1" applyAlignment="1">
      <alignment horizontal="right" vertical="center"/>
    </xf>
    <xf numFmtId="0" fontId="37" fillId="0" borderId="0" xfId="0" applyFont="1" applyAlignment="1">
      <alignment horizontal="center" vertical="center"/>
    </xf>
    <xf numFmtId="3" fontId="37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165" fontId="51" fillId="0" borderId="0" xfId="0" applyNumberFormat="1" applyFont="1"/>
    <xf numFmtId="3" fontId="51" fillId="0" borderId="0" xfId="0" applyNumberFormat="1" applyFont="1"/>
    <xf numFmtId="0" fontId="51" fillId="0" borderId="0" xfId="0" applyFont="1"/>
    <xf numFmtId="0" fontId="37" fillId="10" borderId="0" xfId="0" applyFont="1" applyFill="1"/>
    <xf numFmtId="0" fontId="51" fillId="10" borderId="0" xfId="0" applyFont="1" applyFill="1"/>
    <xf numFmtId="165" fontId="53" fillId="10" borderId="30" xfId="0" applyNumberFormat="1" applyFont="1" applyFill="1" applyBorder="1" applyAlignment="1">
      <alignment horizontal="center" vertical="center"/>
    </xf>
    <xf numFmtId="3" fontId="53" fillId="10" borderId="24" xfId="0" applyNumberFormat="1" applyFont="1" applyFill="1" applyBorder="1" applyAlignment="1">
      <alignment horizontal="center" vertical="center"/>
    </xf>
    <xf numFmtId="166" fontId="53" fillId="10" borderId="30" xfId="0" applyNumberFormat="1" applyFont="1" applyFill="1" applyBorder="1" applyAlignment="1">
      <alignment horizontal="center" vertical="center"/>
    </xf>
    <xf numFmtId="0" fontId="32" fillId="0" borderId="4" xfId="0" applyFont="1" applyBorder="1"/>
    <xf numFmtId="165" fontId="37" fillId="0" borderId="28" xfId="0" applyNumberFormat="1" applyFont="1" applyBorder="1"/>
    <xf numFmtId="3" fontId="37" fillId="0" borderId="22" xfId="0" applyNumberFormat="1" applyFont="1" applyBorder="1"/>
    <xf numFmtId="165" fontId="37" fillId="0" borderId="22" xfId="0" applyNumberFormat="1" applyFont="1" applyBorder="1"/>
    <xf numFmtId="0" fontId="37" fillId="0" borderId="0" xfId="0" applyFont="1"/>
    <xf numFmtId="166" fontId="51" fillId="0" borderId="0" xfId="0" applyNumberFormat="1" applyFont="1"/>
    <xf numFmtId="0" fontId="32" fillId="0" borderId="5" xfId="0" applyFont="1" applyBorder="1"/>
    <xf numFmtId="165" fontId="37" fillId="0" borderId="29" xfId="0" applyNumberFormat="1" applyFont="1" applyBorder="1"/>
    <xf numFmtId="165" fontId="37" fillId="0" borderId="20" xfId="0" applyNumberFormat="1" applyFont="1" applyBorder="1"/>
    <xf numFmtId="3" fontId="37" fillId="0" borderId="20" xfId="0" applyNumberFormat="1" applyFont="1" applyBorder="1"/>
    <xf numFmtId="169" fontId="37" fillId="0" borderId="0" xfId="0" applyNumberFormat="1" applyFont="1"/>
    <xf numFmtId="0" fontId="32" fillId="0" borderId="6" xfId="0" applyFont="1" applyBorder="1"/>
    <xf numFmtId="165" fontId="37" fillId="0" borderId="30" xfId="0" applyNumberFormat="1" applyFont="1" applyBorder="1"/>
    <xf numFmtId="3" fontId="37" fillId="0" borderId="24" xfId="0" applyNumberFormat="1" applyFont="1" applyBorder="1"/>
    <xf numFmtId="0" fontId="32" fillId="10" borderId="11" xfId="0" applyFont="1" applyFill="1" applyBorder="1" applyAlignment="1">
      <alignment horizontal="left"/>
    </xf>
    <xf numFmtId="0" fontId="32" fillId="10" borderId="7" xfId="0" applyFont="1" applyFill="1" applyBorder="1" applyAlignment="1">
      <alignment horizontal="left"/>
    </xf>
    <xf numFmtId="165" fontId="32" fillId="10" borderId="28" xfId="0" applyNumberFormat="1" applyFont="1" applyFill="1" applyBorder="1"/>
    <xf numFmtId="3" fontId="32" fillId="10" borderId="22" xfId="0" applyNumberFormat="1" applyFont="1" applyFill="1" applyBorder="1"/>
    <xf numFmtId="165" fontId="37" fillId="10" borderId="28" xfId="0" applyNumberFormat="1" applyFont="1" applyFill="1" applyBorder="1"/>
    <xf numFmtId="165" fontId="37" fillId="10" borderId="22" xfId="0" applyNumberFormat="1" applyFont="1" applyFill="1" applyBorder="1"/>
    <xf numFmtId="3" fontId="37" fillId="10" borderId="22" xfId="0" applyNumberFormat="1" applyFont="1" applyFill="1" applyBorder="1"/>
    <xf numFmtId="166" fontId="37" fillId="10" borderId="0" xfId="0" applyNumberFormat="1" applyFont="1" applyFill="1"/>
    <xf numFmtId="165" fontId="51" fillId="10" borderId="0" xfId="0" applyNumberFormat="1" applyFont="1" applyFill="1"/>
    <xf numFmtId="0" fontId="32" fillId="10" borderId="12" xfId="0" applyFont="1" applyFill="1" applyBorder="1" applyAlignment="1">
      <alignment horizontal="left"/>
    </xf>
    <xf numFmtId="0" fontId="32" fillId="10" borderId="46" xfId="0" applyFont="1" applyFill="1" applyBorder="1" applyAlignment="1">
      <alignment horizontal="left"/>
    </xf>
    <xf numFmtId="165" fontId="32" fillId="10" borderId="29" xfId="0" applyNumberFormat="1" applyFont="1" applyFill="1" applyBorder="1"/>
    <xf numFmtId="3" fontId="32" fillId="10" borderId="20" xfId="0" applyNumberFormat="1" applyFont="1" applyFill="1" applyBorder="1"/>
    <xf numFmtId="165" fontId="37" fillId="10" borderId="29" xfId="0" applyNumberFormat="1" applyFont="1" applyFill="1" applyBorder="1"/>
    <xf numFmtId="165" fontId="37" fillId="10" borderId="20" xfId="0" applyNumberFormat="1" applyFont="1" applyFill="1" applyBorder="1"/>
    <xf numFmtId="3" fontId="37" fillId="10" borderId="20" xfId="0" applyNumberFormat="1" applyFont="1" applyFill="1" applyBorder="1"/>
    <xf numFmtId="166" fontId="51" fillId="10" borderId="0" xfId="0" applyNumberFormat="1" applyFont="1" applyFill="1"/>
    <xf numFmtId="3" fontId="51" fillId="10" borderId="0" xfId="0" applyNumberFormat="1" applyFont="1" applyFill="1"/>
    <xf numFmtId="0" fontId="53" fillId="7" borderId="17" xfId="0" applyFont="1" applyFill="1" applyBorder="1" applyAlignment="1">
      <alignment horizontal="left"/>
    </xf>
    <xf numFmtId="0" fontId="53" fillId="7" borderId="8" xfId="0" applyFont="1" applyFill="1" applyBorder="1" applyAlignment="1">
      <alignment horizontal="left"/>
    </xf>
    <xf numFmtId="165" fontId="53" fillId="7" borderId="30" xfId="1" applyNumberFormat="1" applyFont="1" applyFill="1" applyBorder="1" applyAlignment="1" applyProtection="1">
      <alignment horizontal="right"/>
    </xf>
    <xf numFmtId="3" fontId="53" fillId="7" borderId="24" xfId="1" applyNumberFormat="1" applyFont="1" applyFill="1" applyBorder="1" applyAlignment="1" applyProtection="1">
      <alignment horizontal="right"/>
    </xf>
    <xf numFmtId="165" fontId="53" fillId="7" borderId="30" xfId="0" applyNumberFormat="1" applyFont="1" applyFill="1" applyBorder="1"/>
    <xf numFmtId="165" fontId="53" fillId="7" borderId="24" xfId="0" applyNumberFormat="1" applyFont="1" applyFill="1" applyBorder="1"/>
    <xf numFmtId="3" fontId="53" fillId="7" borderId="24" xfId="0" applyNumberFormat="1" applyFont="1" applyFill="1" applyBorder="1"/>
    <xf numFmtId="166" fontId="51" fillId="7" borderId="0" xfId="0" applyNumberFormat="1" applyFont="1" applyFill="1"/>
    <xf numFmtId="3" fontId="51" fillId="7" borderId="0" xfId="0" applyNumberFormat="1" applyFont="1" applyFill="1"/>
    <xf numFmtId="0" fontId="51" fillId="7" borderId="0" xfId="0" applyFont="1" applyFill="1"/>
    <xf numFmtId="0" fontId="32" fillId="7" borderId="11" xfId="0" applyFont="1" applyFill="1" applyBorder="1" applyAlignment="1">
      <alignment horizontal="left"/>
    </xf>
    <xf numFmtId="0" fontId="32" fillId="7" borderId="7" xfId="0" applyFont="1" applyFill="1" applyBorder="1" applyAlignment="1">
      <alignment horizontal="left"/>
    </xf>
    <xf numFmtId="165" fontId="32" fillId="7" borderId="28" xfId="1" applyNumberFormat="1" applyFont="1" applyFill="1" applyBorder="1" applyAlignment="1" applyProtection="1">
      <alignment horizontal="right"/>
    </xf>
    <xf numFmtId="3" fontId="32" fillId="7" borderId="22" xfId="1" applyNumberFormat="1" applyFont="1" applyFill="1" applyBorder="1" applyAlignment="1" applyProtection="1">
      <alignment horizontal="right"/>
    </xf>
    <xf numFmtId="165" fontId="32" fillId="7" borderId="28" xfId="0" applyNumberFormat="1" applyFont="1" applyFill="1" applyBorder="1"/>
    <xf numFmtId="165" fontId="32" fillId="7" borderId="22" xfId="0" applyNumberFormat="1" applyFont="1" applyFill="1" applyBorder="1"/>
    <xf numFmtId="3" fontId="32" fillId="7" borderId="22" xfId="0" applyNumberFormat="1" applyFont="1" applyFill="1" applyBorder="1"/>
    <xf numFmtId="0" fontId="37" fillId="7" borderId="0" xfId="0" applyFont="1" applyFill="1"/>
    <xf numFmtId="0" fontId="32" fillId="11" borderId="17" xfId="0" applyFont="1" applyFill="1" applyBorder="1" applyAlignment="1">
      <alignment horizontal="left"/>
    </xf>
    <xf numFmtId="0" fontId="32" fillId="11" borderId="8" xfId="0" applyFont="1" applyFill="1" applyBorder="1" applyAlignment="1">
      <alignment horizontal="center"/>
    </xf>
    <xf numFmtId="165" fontId="32" fillId="11" borderId="30" xfId="0" applyNumberFormat="1" applyFont="1" applyFill="1" applyBorder="1"/>
    <xf numFmtId="3" fontId="32" fillId="11" borderId="24" xfId="0" applyNumberFormat="1" applyFont="1" applyFill="1" applyBorder="1"/>
    <xf numFmtId="165" fontId="32" fillId="11" borderId="24" xfId="0" applyNumberFormat="1" applyFont="1" applyFill="1" applyBorder="1"/>
    <xf numFmtId="0" fontId="37" fillId="11" borderId="0" xfId="0" applyFont="1" applyFill="1"/>
    <xf numFmtId="0" fontId="51" fillId="11" borderId="0" xfId="0" applyFont="1" applyFill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165" fontId="32" fillId="0" borderId="0" xfId="0" applyNumberFormat="1" applyFont="1"/>
    <xf numFmtId="3" fontId="32" fillId="0" borderId="0" xfId="0" applyNumberFormat="1" applyFont="1"/>
    <xf numFmtId="165" fontId="61" fillId="0" borderId="0" xfId="0" applyNumberFormat="1" applyFont="1"/>
    <xf numFmtId="165" fontId="37" fillId="0" borderId="0" xfId="0" applyNumberFormat="1" applyFont="1"/>
    <xf numFmtId="3" fontId="37" fillId="0" borderId="0" xfId="0" applyNumberFormat="1" applyFont="1"/>
    <xf numFmtId="166" fontId="37" fillId="0" borderId="0" xfId="0" applyNumberFormat="1" applyFont="1"/>
    <xf numFmtId="4" fontId="37" fillId="10" borderId="0" xfId="0" applyNumberFormat="1" applyFont="1" applyFill="1"/>
    <xf numFmtId="4" fontId="51" fillId="10" borderId="0" xfId="0" applyNumberFormat="1" applyFont="1" applyFill="1"/>
    <xf numFmtId="3" fontId="37" fillId="10" borderId="0" xfId="0" applyNumberFormat="1" applyFont="1" applyFill="1"/>
    <xf numFmtId="0" fontId="51" fillId="6" borderId="0" xfId="0" applyFont="1" applyFill="1"/>
    <xf numFmtId="0" fontId="32" fillId="7" borderId="13" xfId="0" applyFont="1" applyFill="1" applyBorder="1" applyAlignment="1">
      <alignment horizontal="left"/>
    </xf>
    <xf numFmtId="0" fontId="32" fillId="7" borderId="14" xfId="0" applyFont="1" applyFill="1" applyBorder="1" applyAlignment="1">
      <alignment horizontal="left"/>
    </xf>
    <xf numFmtId="165" fontId="32" fillId="7" borderId="48" xfId="1" applyNumberFormat="1" applyFont="1" applyFill="1" applyBorder="1" applyAlignment="1" applyProtection="1">
      <alignment horizontal="right"/>
    </xf>
    <xf numFmtId="3" fontId="32" fillId="7" borderId="49" xfId="1" applyNumberFormat="1" applyFont="1" applyFill="1" applyBorder="1" applyAlignment="1" applyProtection="1">
      <alignment horizontal="right"/>
    </xf>
    <xf numFmtId="165" fontId="32" fillId="7" borderId="48" xfId="0" applyNumberFormat="1" applyFont="1" applyFill="1" applyBorder="1"/>
    <xf numFmtId="3" fontId="32" fillId="7" borderId="49" xfId="0" applyNumberFormat="1" applyFont="1" applyFill="1" applyBorder="1"/>
    <xf numFmtId="4" fontId="37" fillId="6" borderId="0" xfId="0" applyNumberFormat="1" applyFont="1" applyFill="1"/>
    <xf numFmtId="4" fontId="51" fillId="6" borderId="0" xfId="0" applyNumberFormat="1" applyFont="1" applyFill="1"/>
    <xf numFmtId="4" fontId="37" fillId="11" borderId="0" xfId="0" applyNumberFormat="1" applyFont="1" applyFill="1"/>
    <xf numFmtId="4" fontId="51" fillId="11" borderId="0" xfId="0" applyNumberFormat="1" applyFont="1" applyFill="1"/>
    <xf numFmtId="4" fontId="37" fillId="0" borderId="0" xfId="0" applyNumberFormat="1" applyFont="1"/>
    <xf numFmtId="4" fontId="51" fillId="0" borderId="0" xfId="0" applyNumberFormat="1" applyFont="1"/>
    <xf numFmtId="0" fontId="51" fillId="8" borderId="0" xfId="0" applyFont="1" applyFill="1"/>
    <xf numFmtId="4" fontId="51" fillId="7" borderId="0" xfId="0" applyNumberFormat="1" applyFont="1" applyFill="1"/>
    <xf numFmtId="0" fontId="37" fillId="6" borderId="0" xfId="0" applyFont="1" applyFill="1"/>
    <xf numFmtId="0" fontId="32" fillId="11" borderId="8" xfId="0" applyFont="1" applyFill="1" applyBorder="1" applyAlignment="1">
      <alignment horizontal="left"/>
    </xf>
    <xf numFmtId="0" fontId="32" fillId="11" borderId="0" xfId="0" applyFont="1" applyFill="1"/>
    <xf numFmtId="0" fontId="53" fillId="11" borderId="0" xfId="0" applyFont="1" applyFill="1"/>
    <xf numFmtId="0" fontId="32" fillId="0" borderId="4" xfId="0" applyFont="1" applyBorder="1" applyAlignment="1">
      <alignment horizontal="left"/>
    </xf>
    <xf numFmtId="0" fontId="63" fillId="13" borderId="0" xfId="0" applyFont="1" applyFill="1"/>
    <xf numFmtId="165" fontId="47" fillId="0" borderId="0" xfId="0" applyNumberFormat="1" applyFont="1"/>
    <xf numFmtId="0" fontId="32" fillId="0" borderId="7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165" fontId="32" fillId="0" borderId="30" xfId="0" applyNumberFormat="1" applyFont="1" applyBorder="1" applyAlignment="1">
      <alignment horizontal="center" vertical="center"/>
    </xf>
    <xf numFmtId="3" fontId="32" fillId="0" borderId="24" xfId="0" applyNumberFormat="1" applyFont="1" applyBorder="1" applyAlignment="1">
      <alignment horizontal="center" vertical="center"/>
    </xf>
    <xf numFmtId="165" fontId="32" fillId="0" borderId="24" xfId="0" applyNumberFormat="1" applyFont="1" applyBorder="1" applyAlignment="1">
      <alignment horizontal="center" vertical="center"/>
    </xf>
    <xf numFmtId="165" fontId="32" fillId="0" borderId="28" xfId="0" applyNumberFormat="1" applyFont="1" applyBorder="1" applyAlignment="1">
      <alignment horizontal="right"/>
    </xf>
    <xf numFmtId="3" fontId="32" fillId="0" borderId="22" xfId="0" applyNumberFormat="1" applyFont="1" applyBorder="1" applyAlignment="1">
      <alignment horizontal="right"/>
    </xf>
    <xf numFmtId="2" fontId="37" fillId="0" borderId="0" xfId="0" applyNumberFormat="1" applyFont="1"/>
    <xf numFmtId="0" fontId="32" fillId="0" borderId="5" xfId="0" applyFont="1" applyBorder="1" applyAlignment="1">
      <alignment horizontal="left"/>
    </xf>
    <xf numFmtId="165" fontId="32" fillId="0" borderId="29" xfId="0" applyNumberFormat="1" applyFont="1" applyBorder="1" applyAlignment="1">
      <alignment horizontal="right"/>
    </xf>
    <xf numFmtId="3" fontId="32" fillId="0" borderId="20" xfId="0" applyNumberFormat="1" applyFont="1" applyBorder="1" applyAlignment="1">
      <alignment horizontal="right"/>
    </xf>
    <xf numFmtId="0" fontId="53" fillId="8" borderId="6" xfId="0" applyFont="1" applyFill="1" applyBorder="1" applyAlignment="1">
      <alignment horizontal="left"/>
    </xf>
    <xf numFmtId="165" fontId="53" fillId="8" borderId="30" xfId="0" applyNumberFormat="1" applyFont="1" applyFill="1" applyBorder="1" applyAlignment="1">
      <alignment horizontal="right"/>
    </xf>
    <xf numFmtId="3" fontId="53" fillId="8" borderId="24" xfId="0" applyNumberFormat="1" applyFont="1" applyFill="1" applyBorder="1" applyAlignment="1">
      <alignment horizontal="right"/>
    </xf>
    <xf numFmtId="165" fontId="53" fillId="8" borderId="30" xfId="0" applyNumberFormat="1" applyFont="1" applyFill="1" applyBorder="1"/>
    <xf numFmtId="165" fontId="53" fillId="8" borderId="24" xfId="0" applyNumberFormat="1" applyFont="1" applyFill="1" applyBorder="1"/>
    <xf numFmtId="3" fontId="53" fillId="8" borderId="24" xfId="0" applyNumberFormat="1" applyFont="1" applyFill="1" applyBorder="1"/>
    <xf numFmtId="165" fontId="51" fillId="8" borderId="0" xfId="0" applyNumberFormat="1" applyFont="1" applyFill="1"/>
    <xf numFmtId="0" fontId="53" fillId="0" borderId="15" xfId="0" applyFont="1" applyBorder="1" applyAlignment="1">
      <alignment vertical="center"/>
    </xf>
    <xf numFmtId="0" fontId="32" fillId="8" borderId="15" xfId="0" applyFont="1" applyFill="1" applyBorder="1" applyAlignment="1">
      <alignment horizontal="left"/>
    </xf>
    <xf numFmtId="165" fontId="32" fillId="8" borderId="35" xfId="0" applyNumberFormat="1" applyFont="1" applyFill="1" applyBorder="1" applyAlignment="1">
      <alignment horizontal="right"/>
    </xf>
    <xf numFmtId="3" fontId="32" fillId="8" borderId="37" xfId="0" applyNumberFormat="1" applyFont="1" applyFill="1" applyBorder="1" applyAlignment="1">
      <alignment horizontal="right"/>
    </xf>
    <xf numFmtId="165" fontId="32" fillId="8" borderId="35" xfId="0" applyNumberFormat="1" applyFont="1" applyFill="1" applyBorder="1"/>
    <xf numFmtId="165" fontId="32" fillId="8" borderId="37" xfId="0" applyNumberFormat="1" applyFont="1" applyFill="1" applyBorder="1"/>
    <xf numFmtId="3" fontId="32" fillId="8" borderId="37" xfId="0" applyNumberFormat="1" applyFont="1" applyFill="1" applyBorder="1"/>
    <xf numFmtId="0" fontId="37" fillId="8" borderId="0" xfId="0" applyFont="1" applyFill="1"/>
    <xf numFmtId="165" fontId="32" fillId="0" borderId="0" xfId="0" applyNumberFormat="1" applyFont="1" applyAlignment="1">
      <alignment horizontal="right"/>
    </xf>
    <xf numFmtId="3" fontId="32" fillId="0" borderId="0" xfId="0" applyNumberFormat="1" applyFont="1" applyAlignment="1">
      <alignment horizontal="right"/>
    </xf>
    <xf numFmtId="165" fontId="32" fillId="5" borderId="28" xfId="0" applyNumberFormat="1" applyFont="1" applyFill="1" applyBorder="1"/>
    <xf numFmtId="3" fontId="32" fillId="5" borderId="22" xfId="0" applyNumberFormat="1" applyFont="1" applyFill="1" applyBorder="1"/>
    <xf numFmtId="165" fontId="32" fillId="5" borderId="29" xfId="0" applyNumberFormat="1" applyFont="1" applyFill="1" applyBorder="1"/>
    <xf numFmtId="3" fontId="32" fillId="5" borderId="20" xfId="0" applyNumberFormat="1" applyFont="1" applyFill="1" applyBorder="1"/>
    <xf numFmtId="164" fontId="51" fillId="8" borderId="0" xfId="0" applyNumberFormat="1" applyFont="1" applyFill="1"/>
    <xf numFmtId="167" fontId="51" fillId="8" borderId="0" xfId="0" applyNumberFormat="1" applyFont="1" applyFill="1"/>
    <xf numFmtId="0" fontId="32" fillId="18" borderId="58" xfId="0" applyFont="1" applyFill="1" applyBorder="1" applyAlignment="1">
      <alignment horizontal="left"/>
    </xf>
    <xf numFmtId="165" fontId="53" fillId="18" borderId="58" xfId="0" applyNumberFormat="1" applyFont="1" applyFill="1" applyBorder="1"/>
    <xf numFmtId="165" fontId="32" fillId="18" borderId="58" xfId="0" applyNumberFormat="1" applyFont="1" applyFill="1" applyBorder="1"/>
    <xf numFmtId="3" fontId="32" fillId="18" borderId="58" xfId="0" applyNumberFormat="1" applyFont="1" applyFill="1" applyBorder="1"/>
    <xf numFmtId="49" fontId="61" fillId="0" borderId="0" xfId="0" quotePrefix="1" applyNumberFormat="1" applyFont="1"/>
    <xf numFmtId="4" fontId="61" fillId="0" borderId="0" xfId="0" applyNumberFormat="1" applyFont="1"/>
    <xf numFmtId="0" fontId="61" fillId="0" borderId="0" xfId="0" applyFont="1"/>
    <xf numFmtId="0" fontId="32" fillId="0" borderId="0" xfId="0" applyFont="1"/>
    <xf numFmtId="0" fontId="64" fillId="0" borderId="9" xfId="0" applyFont="1" applyBorder="1"/>
    <xf numFmtId="0" fontId="65" fillId="0" borderId="11" xfId="0" applyFont="1" applyBorder="1"/>
    <xf numFmtId="165" fontId="65" fillId="0" borderId="28" xfId="1" applyNumberFormat="1" applyFont="1" applyFill="1" applyBorder="1"/>
    <xf numFmtId="3" fontId="65" fillId="0" borderId="22" xfId="1" applyNumberFormat="1" applyFont="1" applyFill="1" applyBorder="1"/>
    <xf numFmtId="165" fontId="65" fillId="0" borderId="28" xfId="1" applyNumberFormat="1" applyFont="1" applyFill="1" applyBorder="1" applyProtection="1"/>
    <xf numFmtId="3" fontId="65" fillId="0" borderId="22" xfId="1" applyNumberFormat="1" applyFont="1" applyFill="1" applyBorder="1" applyProtection="1"/>
    <xf numFmtId="165" fontId="66" fillId="0" borderId="28" xfId="0" applyNumberFormat="1" applyFont="1" applyBorder="1"/>
    <xf numFmtId="165" fontId="66" fillId="0" borderId="22" xfId="0" applyNumberFormat="1" applyFont="1" applyBorder="1"/>
    <xf numFmtId="3" fontId="66" fillId="0" borderId="22" xfId="0" applyNumberFormat="1" applyFont="1" applyBorder="1"/>
    <xf numFmtId="0" fontId="65" fillId="0" borderId="0" xfId="0" applyFont="1"/>
    <xf numFmtId="0" fontId="67" fillId="0" borderId="0" xfId="0" applyFont="1"/>
    <xf numFmtId="0" fontId="65" fillId="0" borderId="10" xfId="0" applyFont="1" applyBorder="1"/>
    <xf numFmtId="0" fontId="65" fillId="0" borderId="12" xfId="0" applyFont="1" applyBorder="1"/>
    <xf numFmtId="165" fontId="65" fillId="0" borderId="29" xfId="1" applyNumberFormat="1" applyFont="1" applyFill="1" applyBorder="1"/>
    <xf numFmtId="3" fontId="65" fillId="0" borderId="20" xfId="1" applyNumberFormat="1" applyFont="1" applyFill="1" applyBorder="1"/>
    <xf numFmtId="165" fontId="65" fillId="0" borderId="29" xfId="1" applyNumberFormat="1" applyFont="1" applyFill="1" applyBorder="1" applyProtection="1"/>
    <xf numFmtId="3" fontId="65" fillId="0" borderId="20" xfId="1" applyNumberFormat="1" applyFont="1" applyFill="1" applyBorder="1" applyProtection="1"/>
    <xf numFmtId="165" fontId="66" fillId="0" borderId="29" xfId="0" applyNumberFormat="1" applyFont="1" applyBorder="1"/>
    <xf numFmtId="165" fontId="66" fillId="0" borderId="20" xfId="0" applyNumberFormat="1" applyFont="1" applyBorder="1"/>
    <xf numFmtId="3" fontId="66" fillId="0" borderId="20" xfId="0" applyNumberFormat="1" applyFont="1" applyBorder="1"/>
    <xf numFmtId="0" fontId="65" fillId="2" borderId="0" xfId="0" applyFont="1" applyFill="1"/>
    <xf numFmtId="0" fontId="67" fillId="2" borderId="0" xfId="0" applyFont="1" applyFill="1"/>
    <xf numFmtId="0" fontId="65" fillId="0" borderId="16" xfId="0" applyFont="1" applyBorder="1"/>
    <xf numFmtId="0" fontId="65" fillId="0" borderId="17" xfId="0" applyFont="1" applyBorder="1"/>
    <xf numFmtId="165" fontId="65" fillId="0" borderId="30" xfId="1" applyNumberFormat="1" applyFont="1" applyFill="1" applyBorder="1"/>
    <xf numFmtId="3" fontId="65" fillId="0" borderId="24" xfId="1" applyNumberFormat="1" applyFont="1" applyFill="1" applyBorder="1"/>
    <xf numFmtId="165" fontId="65" fillId="0" borderId="30" xfId="1" applyNumberFormat="1" applyFont="1" applyFill="1" applyBorder="1" applyProtection="1"/>
    <xf numFmtId="3" fontId="65" fillId="0" borderId="24" xfId="1" applyNumberFormat="1" applyFont="1" applyFill="1" applyBorder="1" applyProtection="1"/>
    <xf numFmtId="165" fontId="66" fillId="0" borderId="30" xfId="0" applyNumberFormat="1" applyFont="1" applyBorder="1"/>
    <xf numFmtId="165" fontId="66" fillId="0" borderId="24" xfId="0" applyNumberFormat="1" applyFont="1" applyBorder="1"/>
    <xf numFmtId="3" fontId="66" fillId="0" borderId="24" xfId="0" applyNumberFormat="1" applyFont="1" applyBorder="1"/>
    <xf numFmtId="0" fontId="65" fillId="0" borderId="47" xfId="0" applyFont="1" applyBorder="1"/>
    <xf numFmtId="165" fontId="65" fillId="0" borderId="35" xfId="1" applyNumberFormat="1" applyFont="1" applyFill="1" applyBorder="1"/>
    <xf numFmtId="3" fontId="65" fillId="0" borderId="37" xfId="1" applyNumberFormat="1" applyFont="1" applyFill="1" applyBorder="1"/>
    <xf numFmtId="165" fontId="65" fillId="0" borderId="35" xfId="1" applyNumberFormat="1" applyFont="1" applyFill="1" applyBorder="1" applyProtection="1"/>
    <xf numFmtId="3" fontId="65" fillId="0" borderId="37" xfId="1" applyNumberFormat="1" applyFont="1" applyFill="1" applyBorder="1" applyProtection="1"/>
    <xf numFmtId="165" fontId="66" fillId="0" borderId="35" xfId="0" applyNumberFormat="1" applyFont="1" applyBorder="1"/>
    <xf numFmtId="165" fontId="66" fillId="0" borderId="37" xfId="0" applyNumberFormat="1" applyFont="1" applyBorder="1"/>
    <xf numFmtId="3" fontId="66" fillId="0" borderId="37" xfId="0" applyNumberFormat="1" applyFont="1" applyBorder="1"/>
    <xf numFmtId="165" fontId="68" fillId="9" borderId="35" xfId="0" applyNumberFormat="1" applyFont="1" applyFill="1" applyBorder="1"/>
    <xf numFmtId="3" fontId="68" fillId="9" borderId="37" xfId="0" applyNumberFormat="1" applyFont="1" applyFill="1" applyBorder="1"/>
    <xf numFmtId="165" fontId="67" fillId="9" borderId="35" xfId="0" applyNumberFormat="1" applyFont="1" applyFill="1" applyBorder="1"/>
    <xf numFmtId="165" fontId="67" fillId="9" borderId="37" xfId="0" applyNumberFormat="1" applyFont="1" applyFill="1" applyBorder="1"/>
    <xf numFmtId="3" fontId="67" fillId="9" borderId="37" xfId="0" applyNumberFormat="1" applyFont="1" applyFill="1" applyBorder="1"/>
    <xf numFmtId="0" fontId="67" fillId="9" borderId="0" xfId="0" applyFont="1" applyFill="1"/>
    <xf numFmtId="0" fontId="51" fillId="5" borderId="0" xfId="0" applyFont="1" applyFill="1"/>
    <xf numFmtId="165" fontId="60" fillId="0" borderId="0" xfId="0" applyNumberFormat="1" applyFont="1"/>
    <xf numFmtId="3" fontId="60" fillId="0" borderId="0" xfId="0" applyNumberFormat="1" applyFont="1"/>
    <xf numFmtId="0" fontId="65" fillId="5" borderId="9" xfId="0" applyFont="1" applyFill="1" applyBorder="1" applyAlignment="1">
      <alignment horizontal="center"/>
    </xf>
    <xf numFmtId="0" fontId="65" fillId="5" borderId="11" xfId="0" applyFont="1" applyFill="1" applyBorder="1" applyAlignment="1">
      <alignment horizontal="left"/>
    </xf>
    <xf numFmtId="165" fontId="65" fillId="5" borderId="28" xfId="0" applyNumberFormat="1" applyFont="1" applyFill="1" applyBorder="1"/>
    <xf numFmtId="3" fontId="65" fillId="5" borderId="22" xfId="0" applyNumberFormat="1" applyFont="1" applyFill="1" applyBorder="1"/>
    <xf numFmtId="165" fontId="66" fillId="5" borderId="28" xfId="0" applyNumberFormat="1" applyFont="1" applyFill="1" applyBorder="1"/>
    <xf numFmtId="3" fontId="66" fillId="5" borderId="22" xfId="0" applyNumberFormat="1" applyFont="1" applyFill="1" applyBorder="1"/>
    <xf numFmtId="0" fontId="65" fillId="5" borderId="0" xfId="0" applyFont="1" applyFill="1"/>
    <xf numFmtId="0" fontId="67" fillId="5" borderId="0" xfId="0" applyFont="1" applyFill="1"/>
    <xf numFmtId="0" fontId="65" fillId="5" borderId="16" xfId="0" applyFont="1" applyFill="1" applyBorder="1"/>
    <xf numFmtId="0" fontId="65" fillId="5" borderId="17" xfId="0" applyFont="1" applyFill="1" applyBorder="1"/>
    <xf numFmtId="165" fontId="65" fillId="5" borderId="30" xfId="0" applyNumberFormat="1" applyFont="1" applyFill="1" applyBorder="1"/>
    <xf numFmtId="3" fontId="65" fillId="5" borderId="24" xfId="0" applyNumberFormat="1" applyFont="1" applyFill="1" applyBorder="1"/>
    <xf numFmtId="165" fontId="66" fillId="5" borderId="30" xfId="0" applyNumberFormat="1" applyFont="1" applyFill="1" applyBorder="1"/>
    <xf numFmtId="3" fontId="66" fillId="5" borderId="24" xfId="0" applyNumberFormat="1" applyFont="1" applyFill="1" applyBorder="1"/>
    <xf numFmtId="0" fontId="67" fillId="9" borderId="16" xfId="0" applyFont="1" applyFill="1" applyBorder="1"/>
    <xf numFmtId="0" fontId="67" fillId="9" borderId="47" xfId="0" applyFont="1" applyFill="1" applyBorder="1"/>
    <xf numFmtId="0" fontId="32" fillId="2" borderId="0" xfId="0" applyFont="1" applyFill="1"/>
    <xf numFmtId="0" fontId="53" fillId="2" borderId="0" xfId="0" applyFont="1" applyFill="1"/>
    <xf numFmtId="0" fontId="57" fillId="0" borderId="0" xfId="0" applyFont="1"/>
    <xf numFmtId="0" fontId="32" fillId="0" borderId="9" xfId="0" applyFont="1" applyBorder="1" applyAlignment="1">
      <alignment horizontal="center"/>
    </xf>
    <xf numFmtId="0" fontId="37" fillId="0" borderId="4" xfId="0" applyFont="1" applyBorder="1" applyAlignment="1">
      <alignment horizontal="left"/>
    </xf>
    <xf numFmtId="0" fontId="32" fillId="0" borderId="10" xfId="0" applyFont="1" applyBorder="1" applyAlignment="1">
      <alignment horizontal="center"/>
    </xf>
    <xf numFmtId="0" fontId="37" fillId="0" borderId="5" xfId="0" applyFont="1" applyBorder="1" applyAlignment="1">
      <alignment horizontal="left"/>
    </xf>
    <xf numFmtId="0" fontId="32" fillId="0" borderId="16" xfId="0" applyFont="1" applyBorder="1" applyAlignment="1">
      <alignment horizontal="center"/>
    </xf>
    <xf numFmtId="0" fontId="47" fillId="0" borderId="6" xfId="0" applyFont="1" applyBorder="1" applyAlignment="1">
      <alignment horizontal="left"/>
    </xf>
    <xf numFmtId="165" fontId="47" fillId="0" borderId="30" xfId="0" applyNumberFormat="1" applyFont="1" applyBorder="1"/>
    <xf numFmtId="3" fontId="47" fillId="0" borderId="24" xfId="0" applyNumberFormat="1" applyFont="1" applyBorder="1"/>
    <xf numFmtId="165" fontId="47" fillId="0" borderId="31" xfId="0" applyNumberFormat="1" applyFont="1" applyBorder="1"/>
    <xf numFmtId="165" fontId="47" fillId="0" borderId="33" xfId="0" applyNumberFormat="1" applyFont="1" applyBorder="1"/>
    <xf numFmtId="0" fontId="32" fillId="0" borderId="28" xfId="0" applyFont="1" applyBorder="1" applyAlignment="1">
      <alignment horizontal="center"/>
    </xf>
    <xf numFmtId="0" fontId="47" fillId="0" borderId="22" xfId="0" applyFont="1" applyBorder="1" applyAlignment="1">
      <alignment horizontal="left"/>
    </xf>
    <xf numFmtId="165" fontId="47" fillId="0" borderId="48" xfId="0" applyNumberFormat="1" applyFont="1" applyBorder="1"/>
    <xf numFmtId="3" fontId="47" fillId="0" borderId="49" xfId="0" applyNumberFormat="1" applyFont="1" applyBorder="1"/>
    <xf numFmtId="165" fontId="47" fillId="0" borderId="28" xfId="0" applyNumberFormat="1" applyFont="1" applyBorder="1"/>
    <xf numFmtId="165" fontId="47" fillId="0" borderId="22" xfId="0" applyNumberFormat="1" applyFont="1" applyBorder="1"/>
    <xf numFmtId="0" fontId="53" fillId="0" borderId="0" xfId="0" applyFont="1"/>
    <xf numFmtId="165" fontId="53" fillId="0" borderId="30" xfId="0" applyNumberFormat="1" applyFont="1" applyBorder="1"/>
    <xf numFmtId="3" fontId="53" fillId="0" borderId="24" xfId="0" applyNumberFormat="1" applyFont="1" applyBorder="1"/>
    <xf numFmtId="165" fontId="32" fillId="0" borderId="30" xfId="0" applyNumberFormat="1" applyFont="1" applyBorder="1"/>
    <xf numFmtId="165" fontId="32" fillId="0" borderId="24" xfId="0" applyNumberFormat="1" applyFont="1" applyBorder="1"/>
    <xf numFmtId="0" fontId="32" fillId="0" borderId="28" xfId="0" applyFont="1" applyBorder="1" applyAlignment="1">
      <alignment horizontal="left"/>
    </xf>
    <xf numFmtId="0" fontId="32" fillId="0" borderId="22" xfId="0" applyFont="1" applyBorder="1" applyAlignment="1">
      <alignment horizontal="center"/>
    </xf>
    <xf numFmtId="165" fontId="32" fillId="0" borderId="28" xfId="0" applyNumberFormat="1" applyFont="1" applyBorder="1"/>
    <xf numFmtId="3" fontId="32" fillId="0" borderId="22" xfId="0" applyNumberFormat="1" applyFont="1" applyBorder="1"/>
    <xf numFmtId="165" fontId="32" fillId="0" borderId="22" xfId="0" applyNumberFormat="1" applyFont="1" applyBorder="1"/>
    <xf numFmtId="0" fontId="32" fillId="0" borderId="29" xfId="0" applyFont="1" applyBorder="1" applyAlignment="1">
      <alignment horizontal="left"/>
    </xf>
    <xf numFmtId="0" fontId="32" fillId="0" borderId="20" xfId="0" applyFont="1" applyBorder="1" applyAlignment="1">
      <alignment horizontal="center"/>
    </xf>
    <xf numFmtId="165" fontId="32" fillId="0" borderId="29" xfId="0" applyNumberFormat="1" applyFont="1" applyBorder="1"/>
    <xf numFmtId="3" fontId="32" fillId="0" borderId="20" xfId="0" applyNumberFormat="1" applyFont="1" applyBorder="1"/>
    <xf numFmtId="165" fontId="32" fillId="0" borderId="20" xfId="0" applyNumberFormat="1" applyFont="1" applyBorder="1"/>
    <xf numFmtId="0" fontId="32" fillId="0" borderId="17" xfId="0" applyFont="1" applyBorder="1" applyAlignment="1">
      <alignment horizontal="left"/>
    </xf>
    <xf numFmtId="0" fontId="32" fillId="0" borderId="8" xfId="0" applyFont="1" applyBorder="1" applyAlignment="1">
      <alignment horizontal="center"/>
    </xf>
    <xf numFmtId="3" fontId="32" fillId="0" borderId="24" xfId="0" applyNumberFormat="1" applyFont="1" applyBorder="1"/>
    <xf numFmtId="165" fontId="55" fillId="0" borderId="0" xfId="0" applyNumberFormat="1" applyFont="1"/>
    <xf numFmtId="3" fontId="55" fillId="0" borderId="0" xfId="0" applyNumberFormat="1" applyFont="1"/>
    <xf numFmtId="165" fontId="32" fillId="0" borderId="66" xfId="0" applyNumberFormat="1" applyFont="1" applyBorder="1"/>
    <xf numFmtId="3" fontId="32" fillId="0" borderId="67" xfId="0" applyNumberFormat="1" applyFont="1" applyBorder="1"/>
    <xf numFmtId="165" fontId="32" fillId="0" borderId="67" xfId="0" applyNumberFormat="1" applyFont="1" applyBorder="1"/>
    <xf numFmtId="0" fontId="69" fillId="0" borderId="0" xfId="0" applyFont="1"/>
    <xf numFmtId="2" fontId="32" fillId="0" borderId="0" xfId="0" applyNumberFormat="1" applyFont="1"/>
    <xf numFmtId="0" fontId="70" fillId="0" borderId="0" xfId="0" applyFont="1"/>
    <xf numFmtId="0" fontId="38" fillId="0" borderId="0" xfId="9" applyFont="1" applyAlignment="1">
      <alignment horizontal="left"/>
    </xf>
    <xf numFmtId="3" fontId="40" fillId="0" borderId="0" xfId="9" applyNumberFormat="1" applyFont="1"/>
    <xf numFmtId="3" fontId="38" fillId="0" borderId="0" xfId="9" applyNumberFormat="1" applyFont="1"/>
    <xf numFmtId="0" fontId="40" fillId="0" borderId="0" xfId="9" applyFont="1"/>
    <xf numFmtId="0" fontId="48" fillId="0" borderId="0" xfId="9" applyFont="1" applyAlignment="1">
      <alignment horizontal="center"/>
    </xf>
    <xf numFmtId="0" fontId="53" fillId="0" borderId="0" xfId="9" applyFont="1" applyAlignment="1">
      <alignment horizontal="center"/>
    </xf>
    <xf numFmtId="3" fontId="51" fillId="0" borderId="0" xfId="9" applyNumberFormat="1" applyFont="1"/>
    <xf numFmtId="3" fontId="53" fillId="0" borderId="0" xfId="9" applyNumberFormat="1" applyFont="1"/>
    <xf numFmtId="0" fontId="51" fillId="0" borderId="0" xfId="9" applyFont="1"/>
    <xf numFmtId="0" fontId="53" fillId="0" borderId="58" xfId="9" applyFont="1" applyBorder="1" applyAlignment="1">
      <alignment horizontal="center" vertical="center"/>
    </xf>
    <xf numFmtId="3" fontId="53" fillId="0" borderId="58" xfId="9" applyNumberFormat="1" applyFont="1" applyBorder="1" applyAlignment="1">
      <alignment horizontal="center" vertical="center"/>
    </xf>
    <xf numFmtId="0" fontId="53" fillId="0" borderId="0" xfId="9" applyFont="1" applyAlignment="1">
      <alignment horizontal="center" vertical="center"/>
    </xf>
    <xf numFmtId="0" fontId="53" fillId="0" borderId="58" xfId="9" applyFont="1" applyBorder="1" applyAlignment="1">
      <alignment horizontal="center"/>
    </xf>
    <xf numFmtId="3" fontId="51" fillId="0" borderId="58" xfId="9" applyNumberFormat="1" applyFont="1" applyBorder="1"/>
    <xf numFmtId="3" fontId="53" fillId="0" borderId="58" xfId="9" applyNumberFormat="1" applyFont="1" applyBorder="1"/>
    <xf numFmtId="0" fontId="53" fillId="0" borderId="0" xfId="9" applyFont="1"/>
    <xf numFmtId="165" fontId="51" fillId="0" borderId="0" xfId="9" applyNumberFormat="1" applyFont="1"/>
    <xf numFmtId="3" fontId="51" fillId="0" borderId="58" xfId="17" applyNumberFormat="1" applyFont="1" applyBorder="1"/>
    <xf numFmtId="3" fontId="56" fillId="0" borderId="58" xfId="9" applyNumberFormat="1" applyFont="1" applyBorder="1"/>
    <xf numFmtId="164" fontId="40" fillId="0" borderId="2" xfId="1" applyFont="1" applyBorder="1"/>
    <xf numFmtId="4" fontId="53" fillId="0" borderId="0" xfId="9" applyNumberFormat="1" applyFont="1"/>
    <xf numFmtId="164" fontId="40" fillId="0" borderId="0" xfId="9" applyNumberFormat="1" applyFont="1"/>
    <xf numFmtId="0" fontId="53" fillId="0" borderId="0" xfId="9" applyFont="1" applyAlignment="1">
      <alignment horizontal="left"/>
    </xf>
    <xf numFmtId="0" fontId="53" fillId="0" borderId="18" xfId="9" applyFont="1" applyBorder="1" applyAlignment="1">
      <alignment horizontal="center" vertical="center"/>
    </xf>
    <xf numFmtId="3" fontId="53" fillId="0" borderId="39" xfId="9" applyNumberFormat="1" applyFont="1" applyBorder="1" applyAlignment="1">
      <alignment horizontal="center" vertical="center"/>
    </xf>
    <xf numFmtId="3" fontId="53" fillId="0" borderId="40" xfId="9" applyNumberFormat="1" applyFont="1" applyBorder="1" applyAlignment="1">
      <alignment horizontal="center" vertical="center"/>
    </xf>
    <xf numFmtId="3" fontId="53" fillId="0" borderId="41" xfId="9" applyNumberFormat="1" applyFont="1" applyBorder="1" applyAlignment="1">
      <alignment horizontal="center" vertical="center"/>
    </xf>
    <xf numFmtId="3" fontId="53" fillId="0" borderId="18" xfId="9" applyNumberFormat="1" applyFont="1" applyBorder="1" applyAlignment="1">
      <alignment horizontal="center" vertical="center"/>
    </xf>
    <xf numFmtId="0" fontId="53" fillId="0" borderId="4" xfId="9" applyFont="1" applyBorder="1" applyAlignment="1">
      <alignment horizontal="center"/>
    </xf>
    <xf numFmtId="3" fontId="53" fillId="0" borderId="25" xfId="9" applyNumberFormat="1" applyFont="1" applyBorder="1"/>
    <xf numFmtId="3" fontId="53" fillId="0" borderId="4" xfId="9" applyNumberFormat="1" applyFont="1" applyBorder="1"/>
    <xf numFmtId="0" fontId="53" fillId="0" borderId="6" xfId="9" applyFont="1" applyBorder="1" applyAlignment="1">
      <alignment horizontal="center"/>
    </xf>
    <xf numFmtId="4" fontId="53" fillId="0" borderId="27" xfId="9" applyNumberFormat="1" applyFont="1" applyBorder="1"/>
    <xf numFmtId="165" fontId="53" fillId="0" borderId="27" xfId="9" applyNumberFormat="1" applyFont="1" applyBorder="1"/>
    <xf numFmtId="4" fontId="53" fillId="0" borderId="6" xfId="9" applyNumberFormat="1" applyFont="1" applyBorder="1"/>
    <xf numFmtId="0" fontId="71" fillId="0" borderId="0" xfId="9" applyFont="1" applyAlignment="1">
      <alignment horizontal="left" vertical="top"/>
    </xf>
    <xf numFmtId="3" fontId="56" fillId="0" borderId="0" xfId="9" quotePrefix="1" applyNumberFormat="1" applyFont="1" applyAlignment="1">
      <alignment horizontal="left" wrapText="1"/>
    </xf>
    <xf numFmtId="3" fontId="56" fillId="0" borderId="0" xfId="9" quotePrefix="1" applyNumberFormat="1" applyFont="1"/>
    <xf numFmtId="0" fontId="38" fillId="0" borderId="0" xfId="9" applyFont="1" applyAlignment="1">
      <alignment horizontal="center"/>
    </xf>
    <xf numFmtId="3" fontId="40" fillId="0" borderId="0" xfId="9" quotePrefix="1" applyNumberFormat="1" applyFont="1"/>
    <xf numFmtId="167" fontId="42" fillId="0" borderId="81" xfId="1" applyNumberFormat="1" applyFont="1" applyBorder="1"/>
    <xf numFmtId="3" fontId="53" fillId="0" borderId="58" xfId="9" applyNumberFormat="1" applyFont="1" applyBorder="1" applyAlignment="1">
      <alignment horizontal="center" vertical="center" wrapText="1"/>
    </xf>
    <xf numFmtId="0" fontId="53" fillId="0" borderId="58" xfId="9" applyFont="1" applyBorder="1" applyAlignment="1">
      <alignment horizontal="left" wrapText="1"/>
    </xf>
    <xf numFmtId="0" fontId="53" fillId="0" borderId="58" xfId="9" applyFont="1" applyBorder="1" applyAlignment="1">
      <alignment horizontal="center" vertical="center" wrapText="1"/>
    </xf>
    <xf numFmtId="167" fontId="51" fillId="0" borderId="58" xfId="1" applyNumberFormat="1" applyFont="1" applyBorder="1" applyAlignment="1" applyProtection="1">
      <alignment horizontal="center" vertical="center" wrapText="1"/>
    </xf>
    <xf numFmtId="9" fontId="51" fillId="0" borderId="58" xfId="12" applyFont="1" applyBorder="1" applyAlignment="1" applyProtection="1">
      <alignment horizontal="center" vertical="center" wrapText="1"/>
    </xf>
    <xf numFmtId="9" fontId="53" fillId="0" borderId="58" xfId="12" applyFont="1" applyBorder="1" applyAlignment="1" applyProtection="1">
      <alignment horizontal="center" vertical="center" wrapText="1"/>
    </xf>
    <xf numFmtId="4" fontId="73" fillId="0" borderId="76" xfId="0" applyNumberFormat="1" applyFont="1" applyBorder="1"/>
    <xf numFmtId="3" fontId="32" fillId="0" borderId="0" xfId="0" applyNumberFormat="1" applyFont="1" applyAlignment="1">
      <alignment horizontal="center" vertical="center"/>
    </xf>
    <xf numFmtId="4" fontId="73" fillId="0" borderId="58" xfId="0" applyNumberFormat="1" applyFont="1" applyBorder="1"/>
    <xf numFmtId="0" fontId="58" fillId="0" borderId="0" xfId="0" applyFont="1" applyAlignment="1">
      <alignment horizontal="center" vertical="center"/>
    </xf>
    <xf numFmtId="165" fontId="47" fillId="0" borderId="0" xfId="1" applyNumberFormat="1" applyFont="1" applyFill="1" applyBorder="1" applyAlignment="1" applyProtection="1">
      <alignment horizontal="right" vertical="center"/>
    </xf>
    <xf numFmtId="167" fontId="47" fillId="0" borderId="0" xfId="1" applyNumberFormat="1" applyFont="1" applyFill="1" applyBorder="1" applyAlignment="1" applyProtection="1">
      <alignment horizontal="right" vertical="center"/>
    </xf>
    <xf numFmtId="165" fontId="56" fillId="0" borderId="0" xfId="0" applyNumberFormat="1" applyFont="1" applyAlignment="1">
      <alignment horizontal="right" vertical="center"/>
    </xf>
    <xf numFmtId="167" fontId="56" fillId="0" borderId="0" xfId="0" applyNumberFormat="1" applyFont="1" applyAlignment="1">
      <alignment horizontal="right" vertical="center"/>
    </xf>
    <xf numFmtId="167" fontId="32" fillId="0" borderId="0" xfId="0" applyNumberFormat="1" applyFont="1" applyAlignment="1">
      <alignment vertical="center"/>
    </xf>
    <xf numFmtId="164" fontId="32" fillId="0" borderId="0" xfId="0" applyNumberFormat="1" applyFont="1" applyAlignment="1">
      <alignment vertical="center"/>
    </xf>
    <xf numFmtId="164" fontId="32" fillId="0" borderId="0" xfId="0" applyNumberFormat="1" applyFont="1" applyAlignment="1">
      <alignment horizontal="right" vertical="center"/>
    </xf>
    <xf numFmtId="165" fontId="53" fillId="0" borderId="0" xfId="1" applyNumberFormat="1" applyFont="1" applyFill="1" applyBorder="1" applyAlignment="1" applyProtection="1">
      <alignment horizontal="right" vertical="center"/>
    </xf>
    <xf numFmtId="167" fontId="53" fillId="0" borderId="0" xfId="1" applyNumberFormat="1" applyFont="1" applyFill="1" applyBorder="1" applyAlignment="1" applyProtection="1">
      <alignment horizontal="right" vertical="center"/>
    </xf>
    <xf numFmtId="165" fontId="53" fillId="0" borderId="0" xfId="0" applyNumberFormat="1" applyFont="1" applyAlignment="1">
      <alignment horizontal="right" vertical="center"/>
    </xf>
    <xf numFmtId="0" fontId="56" fillId="0" borderId="0" xfId="0" applyFont="1" applyAlignment="1">
      <alignment horizontal="right"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horizontal="left" vertical="center"/>
    </xf>
    <xf numFmtId="165" fontId="32" fillId="0" borderId="0" xfId="1" applyNumberFormat="1" applyFont="1" applyFill="1" applyBorder="1" applyAlignment="1" applyProtection="1">
      <alignment horizontal="right" vertical="center"/>
    </xf>
    <xf numFmtId="167" fontId="32" fillId="0" borderId="0" xfId="1" applyNumberFormat="1" applyFont="1" applyFill="1" applyBorder="1" applyAlignment="1" applyProtection="1">
      <alignment horizontal="right" vertical="center"/>
    </xf>
    <xf numFmtId="0" fontId="60" fillId="0" borderId="0" xfId="0" applyFont="1" applyAlignment="1">
      <alignment horizontal="right" vertical="center"/>
    </xf>
    <xf numFmtId="0" fontId="60" fillId="0" borderId="0" xfId="0" applyFont="1" applyAlignment="1">
      <alignment horizontal="center" vertical="center"/>
    </xf>
    <xf numFmtId="4" fontId="47" fillId="0" borderId="0" xfId="0" applyNumberFormat="1" applyFont="1" applyAlignment="1">
      <alignment horizontal="right" vertical="center"/>
    </xf>
    <xf numFmtId="3" fontId="47" fillId="0" borderId="0" xfId="0" applyNumberFormat="1" applyFont="1" applyAlignment="1">
      <alignment vertical="center"/>
    </xf>
    <xf numFmtId="165" fontId="52" fillId="0" borderId="0" xfId="0" applyNumberFormat="1" applyFont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62" fillId="0" borderId="0" xfId="0" applyFont="1" applyAlignment="1">
      <alignment horizontal="left" vertical="center"/>
    </xf>
    <xf numFmtId="0" fontId="40" fillId="0" borderId="58" xfId="0" applyFont="1" applyBorder="1" applyAlignment="1">
      <alignment vertical="center"/>
    </xf>
    <xf numFmtId="4" fontId="73" fillId="0" borderId="78" xfId="0" applyNumberFormat="1" applyFont="1" applyBorder="1" applyAlignment="1">
      <alignment vertical="center"/>
    </xf>
    <xf numFmtId="3" fontId="53" fillId="0" borderId="58" xfId="9" applyNumberFormat="1" applyFont="1" applyBorder="1" applyAlignment="1">
      <alignment horizontal="right" vertical="center" wrapText="1"/>
    </xf>
    <xf numFmtId="3" fontId="51" fillId="0" borderId="58" xfId="9" applyNumberFormat="1" applyFont="1" applyBorder="1" applyAlignment="1">
      <alignment horizontal="right" vertical="center" wrapText="1"/>
    </xf>
    <xf numFmtId="167" fontId="38" fillId="0" borderId="11" xfId="1" applyNumberFormat="1" applyFont="1" applyBorder="1" applyAlignment="1">
      <alignment horizontal="center" vertical="center"/>
    </xf>
    <xf numFmtId="167" fontId="38" fillId="0" borderId="7" xfId="1" applyNumberFormat="1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167" fontId="38" fillId="0" borderId="28" xfId="1" applyNumberFormat="1" applyFont="1" applyBorder="1" applyAlignment="1">
      <alignment horizontal="center" vertical="center"/>
    </xf>
    <xf numFmtId="167" fontId="38" fillId="0" borderId="22" xfId="1" applyNumberFormat="1" applyFont="1" applyBorder="1" applyAlignment="1">
      <alignment horizontal="center" vertical="center"/>
    </xf>
    <xf numFmtId="0" fontId="38" fillId="0" borderId="77" xfId="0" applyFont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167" fontId="38" fillId="0" borderId="28" xfId="1" applyNumberFormat="1" applyFont="1" applyBorder="1" applyAlignment="1">
      <alignment horizontal="center" vertical="center" wrapText="1"/>
    </xf>
    <xf numFmtId="167" fontId="38" fillId="0" borderId="22" xfId="1" applyNumberFormat="1" applyFont="1" applyBorder="1" applyAlignment="1">
      <alignment horizontal="center" vertical="center" wrapText="1"/>
    </xf>
    <xf numFmtId="167" fontId="38" fillId="0" borderId="25" xfId="1" applyNumberFormat="1" applyFont="1" applyBorder="1" applyAlignment="1">
      <alignment horizontal="center" vertical="center"/>
    </xf>
    <xf numFmtId="167" fontId="38" fillId="0" borderId="44" xfId="1" applyNumberFormat="1" applyFont="1" applyBorder="1" applyAlignment="1">
      <alignment horizontal="center" vertical="center"/>
    </xf>
    <xf numFmtId="3" fontId="45" fillId="0" borderId="18" xfId="0" applyNumberFormat="1" applyFont="1" applyBorder="1" applyAlignment="1">
      <alignment horizontal="center" vertical="center"/>
    </xf>
    <xf numFmtId="3" fontId="45" fillId="0" borderId="15" xfId="0" applyNumberFormat="1" applyFont="1" applyBorder="1" applyAlignment="1">
      <alignment horizontal="center" vertical="center"/>
    </xf>
    <xf numFmtId="167" fontId="38" fillId="0" borderId="11" xfId="1" applyNumberFormat="1" applyFont="1" applyBorder="1" applyAlignment="1">
      <alignment horizontal="center" vertical="center" wrapText="1"/>
    </xf>
    <xf numFmtId="167" fontId="38" fillId="0" borderId="7" xfId="1" applyNumberFormat="1" applyFont="1" applyBorder="1" applyAlignment="1">
      <alignment horizontal="center" vertical="center" wrapText="1"/>
    </xf>
    <xf numFmtId="3" fontId="32" fillId="0" borderId="0" xfId="0" applyNumberFormat="1" applyFont="1" applyAlignment="1">
      <alignment horizontal="center" vertical="center"/>
    </xf>
    <xf numFmtId="166" fontId="32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166" fontId="32" fillId="2" borderId="11" xfId="0" applyNumberFormat="1" applyFont="1" applyFill="1" applyBorder="1" applyAlignment="1">
      <alignment horizontal="center" vertical="center"/>
    </xf>
    <xf numFmtId="166" fontId="32" fillId="2" borderId="7" xfId="0" applyNumberFormat="1" applyFont="1" applyFill="1" applyBorder="1" applyAlignment="1">
      <alignment horizontal="center" vertical="center"/>
    </xf>
    <xf numFmtId="166" fontId="32" fillId="2" borderId="69" xfId="0" applyNumberFormat="1" applyFont="1" applyFill="1" applyBorder="1" applyAlignment="1">
      <alignment horizontal="center" vertical="center"/>
    </xf>
    <xf numFmtId="4" fontId="47" fillId="2" borderId="11" xfId="0" applyNumberFormat="1" applyFont="1" applyFill="1" applyBorder="1" applyAlignment="1">
      <alignment horizontal="center" vertical="center"/>
    </xf>
    <xf numFmtId="4" fontId="47" fillId="2" borderId="7" xfId="0" applyNumberFormat="1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65" fillId="0" borderId="70" xfId="0" applyFont="1" applyBorder="1" applyAlignment="1">
      <alignment horizontal="center"/>
    </xf>
    <xf numFmtId="0" fontId="53" fillId="0" borderId="18" xfId="0" applyFont="1" applyBorder="1" applyAlignment="1">
      <alignment horizontal="center" vertical="center" wrapText="1"/>
    </xf>
    <xf numFmtId="0" fontId="53" fillId="0" borderId="68" xfId="0" applyFont="1" applyBorder="1" applyAlignment="1">
      <alignment horizontal="center" vertical="center" wrapText="1"/>
    </xf>
    <xf numFmtId="0" fontId="53" fillId="0" borderId="15" xfId="0" applyFont="1" applyBorder="1" applyAlignment="1">
      <alignment horizontal="center" vertical="center" wrapText="1"/>
    </xf>
    <xf numFmtId="0" fontId="53" fillId="0" borderId="18" xfId="0" applyFont="1" applyBorder="1" applyAlignment="1">
      <alignment horizontal="center" vertical="center"/>
    </xf>
    <xf numFmtId="0" fontId="53" fillId="0" borderId="68" xfId="0" applyFont="1" applyBorder="1" applyAlignment="1">
      <alignment horizontal="center" vertical="center"/>
    </xf>
    <xf numFmtId="0" fontId="53" fillId="0" borderId="15" xfId="0" applyFont="1" applyBorder="1" applyAlignment="1">
      <alignment horizontal="center" vertical="center"/>
    </xf>
    <xf numFmtId="0" fontId="67" fillId="9" borderId="16" xfId="0" applyFont="1" applyFill="1" applyBorder="1" applyAlignment="1">
      <alignment horizontal="center"/>
    </xf>
    <xf numFmtId="0" fontId="67" fillId="9" borderId="47" xfId="0" applyFont="1" applyFill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3" fillId="0" borderId="8" xfId="0" applyFon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32" fillId="0" borderId="72" xfId="0" applyFont="1" applyBorder="1" applyAlignment="1">
      <alignment horizontal="center"/>
    </xf>
    <xf numFmtId="165" fontId="32" fillId="0" borderId="69" xfId="0" applyNumberFormat="1" applyFont="1" applyBorder="1" applyAlignment="1">
      <alignment horizontal="center" vertical="center" wrapText="1"/>
    </xf>
    <xf numFmtId="3" fontId="32" fillId="0" borderId="11" xfId="0" applyNumberFormat="1" applyFont="1" applyBorder="1" applyAlignment="1">
      <alignment horizontal="center" vertical="center"/>
    </xf>
    <xf numFmtId="3" fontId="32" fillId="0" borderId="7" xfId="0" applyNumberFormat="1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3" fontId="32" fillId="0" borderId="69" xfId="0" applyNumberFormat="1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165" fontId="53" fillId="10" borderId="11" xfId="0" applyNumberFormat="1" applyFont="1" applyFill="1" applyBorder="1" applyAlignment="1">
      <alignment horizontal="center" vertical="center"/>
    </xf>
    <xf numFmtId="165" fontId="53" fillId="10" borderId="7" xfId="0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53" fillId="10" borderId="4" xfId="0" applyFont="1" applyFill="1" applyBorder="1" applyAlignment="1">
      <alignment horizontal="center" vertical="center"/>
    </xf>
    <xf numFmtId="0" fontId="53" fillId="10" borderId="6" xfId="0" applyFont="1" applyFill="1" applyBorder="1" applyAlignment="1">
      <alignment horizontal="center" vertical="center"/>
    </xf>
    <xf numFmtId="0" fontId="53" fillId="10" borderId="11" xfId="0" applyFont="1" applyFill="1" applyBorder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53" fillId="10" borderId="69" xfId="0" applyFont="1" applyFill="1" applyBorder="1" applyAlignment="1">
      <alignment horizontal="center" vertical="center"/>
    </xf>
    <xf numFmtId="0" fontId="53" fillId="10" borderId="7" xfId="0" applyFont="1" applyFill="1" applyBorder="1" applyAlignment="1">
      <alignment horizontal="center" vertical="center"/>
    </xf>
    <xf numFmtId="0" fontId="53" fillId="0" borderId="58" xfId="9" applyFont="1" applyBorder="1" applyAlignment="1">
      <alignment horizontal="center" vertical="center" wrapText="1"/>
    </xf>
    <xf numFmtId="0" fontId="53" fillId="0" borderId="0" xfId="9" applyFont="1" applyAlignment="1">
      <alignment horizontal="center" wrapText="1"/>
    </xf>
    <xf numFmtId="0" fontId="48" fillId="0" borderId="0" xfId="9" applyFont="1" applyAlignment="1">
      <alignment horizontal="center"/>
    </xf>
    <xf numFmtId="3" fontId="56" fillId="0" borderId="0" xfId="9" quotePrefix="1" applyNumberFormat="1" applyFont="1" applyAlignment="1">
      <alignment horizontal="left" wrapText="1"/>
    </xf>
    <xf numFmtId="3" fontId="53" fillId="0" borderId="58" xfId="9" applyNumberFormat="1" applyFont="1" applyBorder="1" applyAlignment="1">
      <alignment horizontal="center" vertical="center" wrapText="1"/>
    </xf>
    <xf numFmtId="3" fontId="53" fillId="0" borderId="71" xfId="9" applyNumberFormat="1" applyFont="1" applyBorder="1" applyAlignment="1">
      <alignment horizontal="center" vertical="center" wrapText="1"/>
    </xf>
    <xf numFmtId="3" fontId="53" fillId="0" borderId="82" xfId="9" applyNumberFormat="1" applyFont="1" applyBorder="1" applyAlignment="1">
      <alignment horizontal="center" vertical="center" wrapText="1"/>
    </xf>
    <xf numFmtId="3" fontId="53" fillId="0" borderId="72" xfId="9" applyNumberFormat="1" applyFont="1" applyBorder="1" applyAlignment="1">
      <alignment horizontal="center" vertical="center" wrapText="1"/>
    </xf>
    <xf numFmtId="0" fontId="12" fillId="0" borderId="0" xfId="9" applyFont="1" applyAlignment="1">
      <alignment horizontal="center"/>
    </xf>
    <xf numFmtId="3" fontId="20" fillId="0" borderId="0" xfId="9" quotePrefix="1" applyNumberFormat="1" applyFont="1" applyAlignment="1">
      <alignment horizontal="left" wrapText="1"/>
    </xf>
    <xf numFmtId="3" fontId="20" fillId="0" borderId="0" xfId="9" applyNumberFormat="1" applyFont="1" applyAlignment="1">
      <alignment horizontal="left" wrapText="1"/>
    </xf>
    <xf numFmtId="0" fontId="11" fillId="0" borderId="11" xfId="0" applyFont="1" applyBorder="1" applyAlignment="1">
      <alignment horizontal="center" vertical="center"/>
    </xf>
    <xf numFmtId="0" fontId="11" fillId="0" borderId="7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</cellXfs>
  <cellStyles count="23">
    <cellStyle name="Comma" xfId="1" builtinId="3"/>
    <cellStyle name="Comma 4" xfId="2" xr:uid="{00000000-0005-0000-0000-000001000000}"/>
    <cellStyle name="Comma 5" xfId="3" xr:uid="{00000000-0005-0000-0000-000002000000}"/>
    <cellStyle name="Comma 5 2" xfId="15" xr:uid="{00000000-0005-0000-0000-000003000000}"/>
    <cellStyle name="Comma 6" xfId="4" xr:uid="{00000000-0005-0000-0000-000004000000}"/>
    <cellStyle name="Good" xfId="5" builtinId="26"/>
    <cellStyle name="Normal" xfId="0" builtinId="0"/>
    <cellStyle name="Normal 2" xfId="6" xr:uid="{00000000-0005-0000-0000-000007000000}"/>
    <cellStyle name="Normal 3" xfId="7" xr:uid="{00000000-0005-0000-0000-000008000000}"/>
    <cellStyle name="Normal 4" xfId="10" xr:uid="{00000000-0005-0000-0000-000009000000}"/>
    <cellStyle name="Normal 4 2" xfId="18" xr:uid="{00000000-0005-0000-0000-00000A000000}"/>
    <cellStyle name="Normal 5" xfId="11" xr:uid="{00000000-0005-0000-0000-00000B000000}"/>
    <cellStyle name="Normal 5 2" xfId="19" xr:uid="{00000000-0005-0000-0000-00000C000000}"/>
    <cellStyle name="Normal 6" xfId="8" xr:uid="{00000000-0005-0000-0000-00000D000000}"/>
    <cellStyle name="Normal 6 2" xfId="16" xr:uid="{00000000-0005-0000-0000-00000E000000}"/>
    <cellStyle name="Normal 7" xfId="13" xr:uid="{00000000-0005-0000-0000-00000F000000}"/>
    <cellStyle name="Normal 8" xfId="14" xr:uid="{00000000-0005-0000-0000-000010000000}"/>
    <cellStyle name="Normal 8 2" xfId="21" xr:uid="{00000000-0005-0000-0000-000011000000}"/>
    <cellStyle name="Normal 9" xfId="22" xr:uid="{00000000-0005-0000-0000-000012000000}"/>
    <cellStyle name="Normal_Sheet1_SL theo vung nam 2011-2012" xfId="9" xr:uid="{00000000-0005-0000-0000-000013000000}"/>
    <cellStyle name="Normal_Sheet1_SL theo vung nam 2011-2012 2" xfId="17" xr:uid="{00000000-0005-0000-0000-000014000000}"/>
    <cellStyle name="Percent" xfId="12" builtinId="5"/>
    <cellStyle name="Percent 2" xfId="20" xr:uid="{00000000-0005-0000-0000-000016000000}"/>
  </cellStyles>
  <dxfs count="1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66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6"/>
  <sheetViews>
    <sheetView zoomScale="140" zoomScaleNormal="140" workbookViewId="0">
      <pane xSplit="1" ySplit="7" topLeftCell="B8" activePane="bottomRight" state="frozen"/>
      <selection pane="topRight" activeCell="B1" sqref="B1"/>
      <selection pane="bottomLeft" activeCell="A5" sqref="A5"/>
      <selection pane="bottomRight" activeCell="E8" sqref="E8"/>
    </sheetView>
  </sheetViews>
  <sheetFormatPr defaultColWidth="11.44140625" defaultRowHeight="13.2"/>
  <cols>
    <col min="1" max="1" width="19.33203125" style="203" customWidth="1"/>
    <col min="2" max="2" width="11" style="203" bestFit="1" customWidth="1"/>
    <col min="3" max="3" width="10" style="260" customWidth="1"/>
    <col min="4" max="4" width="9.33203125" style="260" bestFit="1" customWidth="1"/>
    <col min="5" max="6" width="8.6640625" style="260" bestFit="1" customWidth="1"/>
    <col min="7" max="7" width="8.88671875" style="260" bestFit="1" customWidth="1"/>
    <col min="8" max="8" width="9.33203125" style="260" customWidth="1"/>
    <col min="9" max="9" width="8.6640625" style="260" customWidth="1"/>
    <col min="10" max="10" width="10.6640625" style="260" customWidth="1"/>
    <col min="11" max="12" width="9.33203125" style="260" bestFit="1" customWidth="1"/>
    <col min="13" max="13" width="6.6640625" style="260" customWidth="1"/>
    <col min="14" max="14" width="5.88671875" style="260" bestFit="1" customWidth="1"/>
    <col min="15" max="15" width="10.33203125" style="262" bestFit="1" customWidth="1"/>
    <col min="16" max="16" width="9.6640625" style="263" bestFit="1" customWidth="1"/>
    <col min="17" max="17" width="9.33203125" style="203" customWidth="1"/>
    <col min="18" max="18" width="8.88671875" style="204" bestFit="1" customWidth="1"/>
    <col min="19" max="19" width="9.6640625" style="203" bestFit="1" customWidth="1"/>
    <col min="20" max="20" width="11.88671875" style="203" hidden="1" customWidth="1"/>
    <col min="21" max="21" width="13.109375" style="203" hidden="1" customWidth="1"/>
    <col min="22" max="25" width="9.44140625" style="203" hidden="1" customWidth="1"/>
    <col min="26" max="84" width="9.44140625" style="203" customWidth="1"/>
    <col min="85" max="85" width="11" style="203" customWidth="1"/>
    <col min="86" max="86" width="12.44140625" style="203" bestFit="1" customWidth="1"/>
    <col min="87" max="16384" width="11.44140625" style="203"/>
  </cols>
  <sheetData>
    <row r="1" spans="1:25" ht="13.8">
      <c r="A1" s="200" t="s">
        <v>334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2"/>
      <c r="P1" s="201"/>
    </row>
    <row r="2" spans="1:25">
      <c r="A2" s="205" t="s">
        <v>661</v>
      </c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7"/>
      <c r="P2" s="208"/>
    </row>
    <row r="3" spans="1:25" ht="8.25" customHeight="1">
      <c r="A3" s="205"/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7"/>
      <c r="P3" s="208"/>
    </row>
    <row r="4" spans="1:25" ht="18" customHeight="1">
      <c r="A4" s="734" t="s">
        <v>261</v>
      </c>
      <c r="B4" s="738" t="s">
        <v>260</v>
      </c>
      <c r="C4" s="736" t="s">
        <v>268</v>
      </c>
      <c r="D4" s="737"/>
      <c r="E4" s="736" t="s">
        <v>265</v>
      </c>
      <c r="F4" s="737"/>
      <c r="G4" s="736" t="s">
        <v>266</v>
      </c>
      <c r="H4" s="737"/>
      <c r="I4" s="736" t="s">
        <v>267</v>
      </c>
      <c r="J4" s="737"/>
      <c r="K4" s="736" t="s">
        <v>2</v>
      </c>
      <c r="L4" s="737"/>
      <c r="M4" s="742" t="s">
        <v>54</v>
      </c>
      <c r="N4" s="743"/>
      <c r="O4" s="736" t="s">
        <v>163</v>
      </c>
      <c r="P4" s="737"/>
      <c r="Q4" s="740" t="s">
        <v>332</v>
      </c>
      <c r="R4" s="741"/>
    </row>
    <row r="5" spans="1:25" ht="26.4">
      <c r="A5" s="735"/>
      <c r="B5" s="739"/>
      <c r="C5" s="209" t="s">
        <v>546</v>
      </c>
      <c r="D5" s="210" t="s">
        <v>643</v>
      </c>
      <c r="E5" s="209" t="s">
        <v>546</v>
      </c>
      <c r="F5" s="210" t="s">
        <v>643</v>
      </c>
      <c r="G5" s="209" t="s">
        <v>546</v>
      </c>
      <c r="H5" s="210" t="s">
        <v>643</v>
      </c>
      <c r="I5" s="209" t="s">
        <v>546</v>
      </c>
      <c r="J5" s="210" t="s">
        <v>643</v>
      </c>
      <c r="K5" s="209" t="s">
        <v>546</v>
      </c>
      <c r="L5" s="210" t="s">
        <v>643</v>
      </c>
      <c r="M5" s="209" t="s">
        <v>546</v>
      </c>
      <c r="N5" s="210" t="s">
        <v>643</v>
      </c>
      <c r="O5" s="209" t="s">
        <v>546</v>
      </c>
      <c r="P5" s="210" t="s">
        <v>643</v>
      </c>
      <c r="Q5" s="211" t="s">
        <v>164</v>
      </c>
      <c r="R5" s="212" t="s">
        <v>333</v>
      </c>
      <c r="U5" s="213">
        <v>11780</v>
      </c>
      <c r="V5" s="213">
        <v>14020</v>
      </c>
    </row>
    <row r="6" spans="1:25" ht="10.5" customHeight="1">
      <c r="A6" s="214"/>
      <c r="B6" s="215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  <c r="P6" s="216"/>
      <c r="V6" s="213">
        <v>66536</v>
      </c>
    </row>
    <row r="7" spans="1:25" s="224" customFormat="1" ht="26.4">
      <c r="A7" s="218" t="s">
        <v>336</v>
      </c>
      <c r="B7" s="219"/>
      <c r="C7" s="220">
        <v>57983.75</v>
      </c>
      <c r="D7" s="220">
        <v>47477.849999999991</v>
      </c>
      <c r="E7" s="220">
        <v>82339.75</v>
      </c>
      <c r="F7" s="220">
        <v>50638.399999999994</v>
      </c>
      <c r="G7" s="220">
        <v>27913.5</v>
      </c>
      <c r="H7" s="220">
        <v>22660.400000000001</v>
      </c>
      <c r="I7" s="220">
        <v>45723</v>
      </c>
      <c r="J7" s="220">
        <v>34030.6</v>
      </c>
      <c r="K7" s="220">
        <v>70226</v>
      </c>
      <c r="L7" s="220">
        <v>33706</v>
      </c>
      <c r="M7" s="220">
        <v>0</v>
      </c>
      <c r="N7" s="220">
        <v>0</v>
      </c>
      <c r="O7" s="220">
        <v>284186</v>
      </c>
      <c r="P7" s="220">
        <v>188513.25</v>
      </c>
      <c r="Q7" s="221">
        <v>-33.665539470628389</v>
      </c>
      <c r="R7" s="222">
        <v>-95672.75</v>
      </c>
      <c r="S7" s="223"/>
      <c r="T7" s="223"/>
      <c r="U7" s="223"/>
    </row>
    <row r="8" spans="1:25" s="234" customFormat="1">
      <c r="A8" s="225" t="s">
        <v>337</v>
      </c>
      <c r="B8" s="226"/>
      <c r="C8" s="227">
        <v>57983.75</v>
      </c>
      <c r="D8" s="228">
        <v>47477.85</v>
      </c>
      <c r="E8" s="229">
        <v>57682.399999999994</v>
      </c>
      <c r="F8" s="230">
        <v>34962.15</v>
      </c>
      <c r="G8" s="227">
        <v>22884.5</v>
      </c>
      <c r="H8" s="228">
        <v>19601.400000000001</v>
      </c>
      <c r="I8" s="229">
        <v>75409.350000000006</v>
      </c>
      <c r="J8" s="230">
        <v>52765.85</v>
      </c>
      <c r="K8" s="227">
        <v>70226</v>
      </c>
      <c r="L8" s="228">
        <v>33706</v>
      </c>
      <c r="M8" s="227">
        <v>0</v>
      </c>
      <c r="N8" s="228">
        <v>0</v>
      </c>
      <c r="O8" s="228">
        <v>23532.75</v>
      </c>
      <c r="P8" s="228">
        <v>17337.95</v>
      </c>
      <c r="Q8" s="231">
        <v>-26.324165259053871</v>
      </c>
      <c r="R8" s="232">
        <v>-6194.7999999999993</v>
      </c>
      <c r="S8" s="233"/>
      <c r="T8" s="233"/>
      <c r="U8" s="233"/>
    </row>
    <row r="9" spans="1:25" s="240" customFormat="1">
      <c r="A9" s="235"/>
      <c r="B9" s="236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8"/>
      <c r="T9" s="239"/>
    </row>
    <row r="10" spans="1:25" s="240" customFormat="1">
      <c r="A10" s="235"/>
      <c r="B10" s="236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R10" s="241"/>
      <c r="S10" s="238"/>
    </row>
    <row r="11" spans="1:25" s="247" customFormat="1" ht="22.5" customHeight="1">
      <c r="A11" s="242" t="s">
        <v>249</v>
      </c>
      <c r="B11" s="243"/>
      <c r="C11" s="244">
        <v>0</v>
      </c>
      <c r="D11" s="244">
        <v>0</v>
      </c>
      <c r="E11" s="244">
        <v>19712.350000000002</v>
      </c>
      <c r="F11" s="244">
        <v>12899.25</v>
      </c>
      <c r="G11" s="244">
        <v>4086</v>
      </c>
      <c r="H11" s="244">
        <v>2687</v>
      </c>
      <c r="I11" s="244">
        <v>27448</v>
      </c>
      <c r="J11" s="244">
        <v>22079</v>
      </c>
      <c r="K11" s="244">
        <v>0</v>
      </c>
      <c r="L11" s="244">
        <v>0</v>
      </c>
      <c r="M11" s="244">
        <v>0</v>
      </c>
      <c r="N11" s="244">
        <v>0</v>
      </c>
      <c r="O11" s="244">
        <v>51246.35</v>
      </c>
      <c r="P11" s="244">
        <v>37665.25</v>
      </c>
      <c r="Q11" s="245">
        <v>-26.501594747723487</v>
      </c>
      <c r="R11" s="246">
        <v>-13581.099999999999</v>
      </c>
      <c r="T11" s="247" t="e">
        <v>#DIV/0!</v>
      </c>
      <c r="U11" s="248">
        <v>25.039271213249513</v>
      </c>
      <c r="V11" s="248">
        <v>36.143219622215952</v>
      </c>
      <c r="W11" s="248">
        <v>67.170476393932915</v>
      </c>
      <c r="X11" s="247" t="e">
        <v>#DIV/0!</v>
      </c>
      <c r="Y11" s="247" t="e">
        <v>#DIV/0!</v>
      </c>
    </row>
    <row r="12" spans="1:25">
      <c r="A12" s="249" t="s">
        <v>437</v>
      </c>
      <c r="B12" s="249" t="s">
        <v>182</v>
      </c>
      <c r="C12" s="250">
        <v>0</v>
      </c>
      <c r="D12" s="250">
        <v>0</v>
      </c>
      <c r="E12" s="250">
        <v>6828.5</v>
      </c>
      <c r="F12" s="250">
        <v>5164</v>
      </c>
      <c r="G12" s="250">
        <v>1234</v>
      </c>
      <c r="H12" s="250">
        <v>821</v>
      </c>
      <c r="I12" s="250">
        <v>5108</v>
      </c>
      <c r="J12" s="250">
        <v>5172.5</v>
      </c>
      <c r="K12" s="250">
        <v>0</v>
      </c>
      <c r="L12" s="250">
        <v>0</v>
      </c>
      <c r="M12" s="250">
        <v>0</v>
      </c>
      <c r="N12" s="250">
        <v>0</v>
      </c>
      <c r="O12" s="251">
        <v>13170.5</v>
      </c>
      <c r="P12" s="252">
        <v>11157.5</v>
      </c>
      <c r="Q12" s="253">
        <v>-15.284157776849781</v>
      </c>
      <c r="R12" s="254">
        <v>-2013</v>
      </c>
      <c r="T12" s="247"/>
      <c r="U12" s="248"/>
      <c r="V12" s="248"/>
      <c r="W12" s="248"/>
      <c r="X12" s="247"/>
      <c r="Y12" s="247"/>
    </row>
    <row r="13" spans="1:25">
      <c r="A13" s="249" t="s">
        <v>438</v>
      </c>
      <c r="B13" s="249" t="s">
        <v>187</v>
      </c>
      <c r="C13" s="250">
        <v>0</v>
      </c>
      <c r="D13" s="250">
        <v>0</v>
      </c>
      <c r="E13" s="250">
        <v>92</v>
      </c>
      <c r="F13" s="250">
        <v>40</v>
      </c>
      <c r="G13" s="250">
        <v>505</v>
      </c>
      <c r="H13" s="250">
        <v>10</v>
      </c>
      <c r="I13" s="250">
        <v>998</v>
      </c>
      <c r="J13" s="250">
        <v>417</v>
      </c>
      <c r="K13" s="250">
        <v>0</v>
      </c>
      <c r="L13" s="250">
        <v>0</v>
      </c>
      <c r="M13" s="250">
        <v>0</v>
      </c>
      <c r="N13" s="250">
        <v>0</v>
      </c>
      <c r="O13" s="251">
        <v>1595</v>
      </c>
      <c r="P13" s="252">
        <v>467</v>
      </c>
      <c r="Q13" s="253">
        <v>-70.721003134796234</v>
      </c>
      <c r="R13" s="254">
        <v>-1128</v>
      </c>
      <c r="T13" s="247"/>
      <c r="U13" s="248"/>
      <c r="V13" s="248"/>
      <c r="W13" s="248"/>
      <c r="X13" s="247"/>
      <c r="Y13" s="247"/>
    </row>
    <row r="14" spans="1:25">
      <c r="A14" s="249" t="s">
        <v>439</v>
      </c>
      <c r="B14" s="249" t="s">
        <v>327</v>
      </c>
      <c r="C14" s="250">
        <v>0</v>
      </c>
      <c r="D14" s="250">
        <v>0</v>
      </c>
      <c r="E14" s="250">
        <v>20</v>
      </c>
      <c r="F14" s="250">
        <v>0</v>
      </c>
      <c r="G14" s="250">
        <v>0</v>
      </c>
      <c r="H14" s="250">
        <v>0</v>
      </c>
      <c r="I14" s="250">
        <v>355</v>
      </c>
      <c r="J14" s="250">
        <v>30</v>
      </c>
      <c r="K14" s="250">
        <v>0</v>
      </c>
      <c r="L14" s="250">
        <v>0</v>
      </c>
      <c r="M14" s="250">
        <v>0</v>
      </c>
      <c r="N14" s="250">
        <v>0</v>
      </c>
      <c r="O14" s="251">
        <v>375</v>
      </c>
      <c r="P14" s="252">
        <v>30</v>
      </c>
      <c r="Q14" s="253">
        <v>-92</v>
      </c>
      <c r="R14" s="254">
        <v>-345</v>
      </c>
      <c r="T14" s="247"/>
      <c r="U14" s="248"/>
      <c r="V14" s="248"/>
      <c r="W14" s="248"/>
      <c r="X14" s="247"/>
      <c r="Y14" s="247"/>
    </row>
    <row r="15" spans="1:25">
      <c r="A15" s="249" t="s">
        <v>440</v>
      </c>
      <c r="B15" s="249" t="s">
        <v>188</v>
      </c>
      <c r="C15" s="250">
        <v>0</v>
      </c>
      <c r="D15" s="250">
        <v>0</v>
      </c>
      <c r="E15" s="250">
        <v>5458</v>
      </c>
      <c r="F15" s="250">
        <v>3742.5</v>
      </c>
      <c r="G15" s="250">
        <v>1536</v>
      </c>
      <c r="H15" s="250">
        <v>863</v>
      </c>
      <c r="I15" s="250">
        <v>8598</v>
      </c>
      <c r="J15" s="250">
        <v>7963.5</v>
      </c>
      <c r="K15" s="250">
        <v>0</v>
      </c>
      <c r="L15" s="250">
        <v>0</v>
      </c>
      <c r="M15" s="250">
        <v>0</v>
      </c>
      <c r="N15" s="250">
        <v>0</v>
      </c>
      <c r="O15" s="251">
        <v>15592</v>
      </c>
      <c r="P15" s="252">
        <v>12569</v>
      </c>
      <c r="Q15" s="253">
        <v>-19.388147768086199</v>
      </c>
      <c r="R15" s="254">
        <v>-3023</v>
      </c>
      <c r="T15" s="247"/>
      <c r="U15" s="248"/>
      <c r="V15" s="248"/>
      <c r="W15" s="248"/>
      <c r="X15" s="247"/>
      <c r="Y15" s="247"/>
    </row>
    <row r="16" spans="1:25" ht="13.8" thickBot="1">
      <c r="A16" s="249" t="s">
        <v>441</v>
      </c>
      <c r="B16" s="249" t="s">
        <v>328</v>
      </c>
      <c r="C16" s="250">
        <v>0</v>
      </c>
      <c r="D16" s="250">
        <v>0</v>
      </c>
      <c r="E16" s="250">
        <v>681</v>
      </c>
      <c r="F16" s="250">
        <v>258</v>
      </c>
      <c r="G16" s="250">
        <v>0</v>
      </c>
      <c r="H16" s="250">
        <v>0</v>
      </c>
      <c r="I16" s="250">
        <v>4913</v>
      </c>
      <c r="J16" s="250">
        <v>2889</v>
      </c>
      <c r="K16" s="250">
        <v>0</v>
      </c>
      <c r="L16" s="250">
        <v>0</v>
      </c>
      <c r="M16" s="250">
        <v>0</v>
      </c>
      <c r="N16" s="250">
        <v>0</v>
      </c>
      <c r="O16" s="251">
        <v>5594</v>
      </c>
      <c r="P16" s="252">
        <v>3147</v>
      </c>
      <c r="Q16" s="253">
        <v>-43.743296388988206</v>
      </c>
      <c r="R16" s="254">
        <v>-2447</v>
      </c>
      <c r="T16" s="247"/>
      <c r="U16" s="248"/>
      <c r="V16" s="248"/>
      <c r="W16" s="248"/>
      <c r="X16" s="247"/>
      <c r="Y16" s="247"/>
    </row>
    <row r="17" spans="1:25" s="257" customFormat="1" ht="13.8" thickBot="1">
      <c r="A17" s="255" t="s">
        <v>641</v>
      </c>
      <c r="B17" s="256" t="s">
        <v>393</v>
      </c>
      <c r="C17" s="250">
        <v>0</v>
      </c>
      <c r="D17" s="250">
        <v>0</v>
      </c>
      <c r="E17" s="250">
        <v>1476</v>
      </c>
      <c r="F17" s="250">
        <v>845.5</v>
      </c>
      <c r="G17" s="250">
        <v>0</v>
      </c>
      <c r="H17" s="250">
        <v>0</v>
      </c>
      <c r="I17" s="250">
        <v>1407</v>
      </c>
      <c r="J17" s="250">
        <v>449</v>
      </c>
      <c r="K17" s="250">
        <v>0</v>
      </c>
      <c r="L17" s="250">
        <v>0</v>
      </c>
      <c r="M17" s="250">
        <v>0</v>
      </c>
      <c r="N17" s="250">
        <v>0</v>
      </c>
      <c r="O17" s="251">
        <v>2883</v>
      </c>
      <c r="P17" s="252">
        <v>1294.5</v>
      </c>
      <c r="Q17" s="253">
        <v>-55.098855359001043</v>
      </c>
      <c r="R17" s="254">
        <v>-1588.5</v>
      </c>
      <c r="T17" s="247"/>
      <c r="U17" s="248"/>
      <c r="V17" s="248"/>
      <c r="W17" s="248"/>
      <c r="X17" s="247"/>
      <c r="Y17" s="247"/>
    </row>
    <row r="18" spans="1:25" s="258" customFormat="1">
      <c r="A18" s="249" t="s">
        <v>442</v>
      </c>
      <c r="B18" s="249" t="s">
        <v>242</v>
      </c>
      <c r="C18" s="250">
        <v>0</v>
      </c>
      <c r="D18" s="250">
        <v>0</v>
      </c>
      <c r="E18" s="250">
        <v>2298.4499999999998</v>
      </c>
      <c r="F18" s="250">
        <v>891</v>
      </c>
      <c r="G18" s="250">
        <v>0</v>
      </c>
      <c r="H18" s="250">
        <v>0</v>
      </c>
      <c r="I18" s="250">
        <v>1164</v>
      </c>
      <c r="J18" s="250">
        <v>295</v>
      </c>
      <c r="K18" s="250">
        <v>0</v>
      </c>
      <c r="L18" s="250">
        <v>0</v>
      </c>
      <c r="M18" s="250">
        <v>0</v>
      </c>
      <c r="N18" s="250">
        <v>0</v>
      </c>
      <c r="O18" s="251">
        <v>3462.45</v>
      </c>
      <c r="P18" s="252">
        <v>1186</v>
      </c>
      <c r="Q18" s="253">
        <v>-65.74679778769368</v>
      </c>
      <c r="R18" s="254">
        <v>-2276.4499999999998</v>
      </c>
      <c r="T18" s="247"/>
      <c r="U18" s="248"/>
      <c r="V18" s="248"/>
      <c r="W18" s="248"/>
      <c r="X18" s="247"/>
      <c r="Y18" s="247"/>
    </row>
    <row r="19" spans="1:25">
      <c r="A19" s="255" t="s">
        <v>414</v>
      </c>
      <c r="B19" s="256" t="s">
        <v>412</v>
      </c>
      <c r="C19" s="250">
        <v>0</v>
      </c>
      <c r="D19" s="250">
        <v>0</v>
      </c>
      <c r="E19" s="250">
        <v>0</v>
      </c>
      <c r="F19" s="250">
        <v>0</v>
      </c>
      <c r="G19" s="250">
        <v>0</v>
      </c>
      <c r="H19" s="250">
        <v>0</v>
      </c>
      <c r="I19" s="250">
        <v>30</v>
      </c>
      <c r="J19" s="250">
        <v>10</v>
      </c>
      <c r="K19" s="250">
        <v>0</v>
      </c>
      <c r="L19" s="250">
        <v>0</v>
      </c>
      <c r="M19" s="250">
        <v>0</v>
      </c>
      <c r="N19" s="250">
        <v>0</v>
      </c>
      <c r="O19" s="251">
        <v>30</v>
      </c>
      <c r="P19" s="252">
        <v>10</v>
      </c>
      <c r="Q19" s="253">
        <v>-66.666666666666671</v>
      </c>
      <c r="R19" s="254">
        <v>-20</v>
      </c>
      <c r="T19" s="247"/>
      <c r="U19" s="248"/>
      <c r="V19" s="248"/>
      <c r="W19" s="248"/>
      <c r="X19" s="247"/>
      <c r="Y19" s="247"/>
    </row>
    <row r="20" spans="1:25" ht="13.8">
      <c r="A20" s="249" t="s">
        <v>558</v>
      </c>
      <c r="B20" s="268" t="s">
        <v>555</v>
      </c>
      <c r="C20" s="250">
        <v>0</v>
      </c>
      <c r="D20" s="250"/>
      <c r="E20" s="250">
        <v>1022</v>
      </c>
      <c r="F20" s="250"/>
      <c r="G20" s="250">
        <v>133</v>
      </c>
      <c r="H20" s="250"/>
      <c r="I20" s="250">
        <v>1239</v>
      </c>
      <c r="J20" s="250"/>
      <c r="K20" s="250">
        <v>0</v>
      </c>
      <c r="L20" s="250"/>
      <c r="M20" s="250">
        <v>0</v>
      </c>
      <c r="N20" s="250"/>
      <c r="O20" s="251">
        <v>2394</v>
      </c>
      <c r="P20" s="252">
        <v>0</v>
      </c>
      <c r="Q20" s="253">
        <v>-100</v>
      </c>
      <c r="R20" s="254">
        <v>-2394</v>
      </c>
      <c r="T20" s="247"/>
      <c r="U20" s="248"/>
      <c r="V20" s="248"/>
      <c r="W20" s="248"/>
      <c r="X20" s="247"/>
      <c r="Y20" s="247"/>
    </row>
    <row r="21" spans="1:25" ht="13.8">
      <c r="A21" s="249" t="s">
        <v>659</v>
      </c>
      <c r="B21" s="268" t="s">
        <v>660</v>
      </c>
      <c r="C21" s="250"/>
      <c r="D21" s="250">
        <v>0</v>
      </c>
      <c r="E21" s="250"/>
      <c r="F21" s="250">
        <v>692.75</v>
      </c>
      <c r="G21" s="250"/>
      <c r="H21" s="250">
        <v>0</v>
      </c>
      <c r="I21" s="250"/>
      <c r="J21" s="250">
        <v>1436</v>
      </c>
      <c r="K21" s="250"/>
      <c r="L21" s="250">
        <v>0</v>
      </c>
      <c r="M21" s="250"/>
      <c r="N21" s="250">
        <v>0</v>
      </c>
      <c r="O21" s="251">
        <v>0</v>
      </c>
      <c r="P21" s="252">
        <v>2128.75</v>
      </c>
      <c r="Q21" s="253">
        <v>100</v>
      </c>
      <c r="R21" s="254">
        <v>2128.75</v>
      </c>
      <c r="T21" s="247"/>
      <c r="U21" s="248"/>
      <c r="V21" s="248"/>
      <c r="W21" s="248"/>
      <c r="X21" s="247"/>
      <c r="Y21" s="247"/>
    </row>
    <row r="22" spans="1:25" ht="13.8">
      <c r="A22" s="249" t="s">
        <v>639</v>
      </c>
      <c r="B22" s="268" t="s">
        <v>640</v>
      </c>
      <c r="C22" s="250"/>
      <c r="D22" s="250">
        <v>0</v>
      </c>
      <c r="E22" s="250"/>
      <c r="F22" s="250">
        <v>1265.5</v>
      </c>
      <c r="G22" s="250"/>
      <c r="H22" s="250">
        <v>993</v>
      </c>
      <c r="I22" s="250"/>
      <c r="J22" s="250">
        <v>3417</v>
      </c>
      <c r="K22" s="250"/>
      <c r="L22" s="250">
        <v>0</v>
      </c>
      <c r="M22" s="250"/>
      <c r="N22" s="250">
        <v>0</v>
      </c>
      <c r="O22" s="251">
        <v>0</v>
      </c>
      <c r="P22" s="252">
        <v>5675.5</v>
      </c>
      <c r="Q22" s="253">
        <v>100</v>
      </c>
      <c r="R22" s="254">
        <v>5675.5</v>
      </c>
      <c r="T22" s="247"/>
      <c r="U22" s="248"/>
      <c r="V22" s="248"/>
      <c r="W22" s="248"/>
      <c r="X22" s="247"/>
      <c r="Y22" s="247"/>
    </row>
    <row r="23" spans="1:25" ht="13.8">
      <c r="A23" s="249" t="s">
        <v>544</v>
      </c>
      <c r="B23" s="268" t="s">
        <v>543</v>
      </c>
      <c r="C23" s="250">
        <v>0</v>
      </c>
      <c r="D23" s="250"/>
      <c r="E23" s="250">
        <v>1836.4</v>
      </c>
      <c r="F23" s="250"/>
      <c r="G23" s="250">
        <v>678</v>
      </c>
      <c r="H23" s="250"/>
      <c r="I23" s="250">
        <v>3636</v>
      </c>
      <c r="J23" s="250"/>
      <c r="K23" s="250">
        <v>0</v>
      </c>
      <c r="L23" s="250"/>
      <c r="M23" s="250">
        <v>0</v>
      </c>
      <c r="N23" s="250"/>
      <c r="O23" s="251">
        <v>6150.4</v>
      </c>
      <c r="P23" s="252">
        <v>0</v>
      </c>
      <c r="Q23" s="253">
        <v>-100</v>
      </c>
      <c r="R23" s="254">
        <v>-6150.4</v>
      </c>
      <c r="T23" s="247"/>
      <c r="U23" s="248"/>
      <c r="V23" s="248"/>
      <c r="W23" s="248"/>
      <c r="X23" s="247"/>
      <c r="Y23" s="247"/>
    </row>
    <row r="24" spans="1:25" ht="10.5" customHeight="1">
      <c r="D24" s="261"/>
      <c r="T24" s="247"/>
      <c r="U24" s="248"/>
      <c r="V24" s="248"/>
      <c r="W24" s="248"/>
      <c r="X24" s="247"/>
      <c r="Y24" s="247"/>
    </row>
    <row r="25" spans="1:25" s="247" customFormat="1" ht="22.5" customHeight="1">
      <c r="A25" s="242" t="s">
        <v>262</v>
      </c>
      <c r="B25" s="242"/>
      <c r="C25" s="244">
        <v>360</v>
      </c>
      <c r="D25" s="244">
        <v>158</v>
      </c>
      <c r="E25" s="244">
        <v>5713</v>
      </c>
      <c r="F25" s="244">
        <v>3075</v>
      </c>
      <c r="G25" s="244">
        <v>1132</v>
      </c>
      <c r="H25" s="244">
        <v>609.5</v>
      </c>
      <c r="I25" s="244">
        <v>8369.5</v>
      </c>
      <c r="J25" s="244">
        <v>6394</v>
      </c>
      <c r="K25" s="244">
        <v>0</v>
      </c>
      <c r="L25" s="244">
        <v>0</v>
      </c>
      <c r="M25" s="244">
        <v>0</v>
      </c>
      <c r="N25" s="244">
        <v>0</v>
      </c>
      <c r="O25" s="244">
        <v>15574.5</v>
      </c>
      <c r="P25" s="244">
        <v>10236.5</v>
      </c>
      <c r="Q25" s="245">
        <v>-34.273973482294778</v>
      </c>
      <c r="R25" s="246">
        <v>-5338</v>
      </c>
      <c r="T25" s="247">
        <v>35.379644588045231</v>
      </c>
      <c r="U25" s="248">
        <v>42.54390437921959</v>
      </c>
      <c r="V25" s="248">
        <v>15.018315018315018</v>
      </c>
      <c r="W25" s="248">
        <v>60.06145668964372</v>
      </c>
      <c r="X25" s="247" t="e">
        <v>#DIV/0!</v>
      </c>
      <c r="Y25" s="247" t="e">
        <v>#DIV/0!</v>
      </c>
    </row>
    <row r="26" spans="1:25">
      <c r="A26" s="249" t="s">
        <v>443</v>
      </c>
      <c r="B26" s="249" t="s">
        <v>273</v>
      </c>
      <c r="C26" s="250">
        <v>30</v>
      </c>
      <c r="D26" s="250">
        <v>0</v>
      </c>
      <c r="E26" s="250">
        <v>400</v>
      </c>
      <c r="F26" s="250">
        <v>144</v>
      </c>
      <c r="G26" s="250">
        <v>2</v>
      </c>
      <c r="H26" s="250">
        <v>0</v>
      </c>
      <c r="I26" s="250">
        <v>554</v>
      </c>
      <c r="J26" s="250">
        <v>417</v>
      </c>
      <c r="K26" s="250">
        <v>0</v>
      </c>
      <c r="L26" s="250">
        <v>0</v>
      </c>
      <c r="M26" s="250">
        <v>0</v>
      </c>
      <c r="N26" s="250">
        <v>0</v>
      </c>
      <c r="O26" s="251">
        <v>986</v>
      </c>
      <c r="P26" s="252">
        <v>561</v>
      </c>
      <c r="Q26" s="253">
        <v>-43.103448275862064</v>
      </c>
      <c r="R26" s="254">
        <v>-425</v>
      </c>
      <c r="T26" s="247"/>
      <c r="U26" s="248"/>
      <c r="V26" s="248"/>
      <c r="W26" s="248"/>
      <c r="X26" s="247"/>
      <c r="Y26" s="247"/>
    </row>
    <row r="27" spans="1:25">
      <c r="A27" s="255" t="s">
        <v>443</v>
      </c>
      <c r="B27" s="249" t="s">
        <v>185</v>
      </c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1">
        <v>0</v>
      </c>
      <c r="P27" s="252">
        <v>0</v>
      </c>
      <c r="Q27" s="253">
        <v>100</v>
      </c>
      <c r="R27" s="254">
        <v>0</v>
      </c>
      <c r="T27" s="247"/>
      <c r="U27" s="248"/>
      <c r="V27" s="248"/>
      <c r="W27" s="248"/>
      <c r="X27" s="247"/>
      <c r="Y27" s="247"/>
    </row>
    <row r="28" spans="1:25">
      <c r="A28" s="249" t="s">
        <v>444</v>
      </c>
      <c r="B28" s="249" t="s">
        <v>219</v>
      </c>
      <c r="C28" s="250">
        <v>0</v>
      </c>
      <c r="D28" s="250">
        <v>0</v>
      </c>
      <c r="E28" s="250">
        <v>2459</v>
      </c>
      <c r="F28" s="250">
        <v>1281</v>
      </c>
      <c r="G28" s="250">
        <v>347</v>
      </c>
      <c r="H28" s="250">
        <v>165</v>
      </c>
      <c r="I28" s="250">
        <v>3279</v>
      </c>
      <c r="J28" s="250">
        <v>2765</v>
      </c>
      <c r="K28" s="250">
        <v>0</v>
      </c>
      <c r="L28" s="250">
        <v>0</v>
      </c>
      <c r="M28" s="250">
        <v>0</v>
      </c>
      <c r="N28" s="250">
        <v>0</v>
      </c>
      <c r="O28" s="251">
        <v>6085</v>
      </c>
      <c r="P28" s="252">
        <v>4211</v>
      </c>
      <c r="Q28" s="253">
        <v>-30.797041906327038</v>
      </c>
      <c r="R28" s="254">
        <v>-1874</v>
      </c>
      <c r="T28" s="247"/>
      <c r="U28" s="248"/>
      <c r="V28" s="248"/>
      <c r="W28" s="248"/>
      <c r="X28" s="247"/>
      <c r="Y28" s="247"/>
    </row>
    <row r="29" spans="1:25">
      <c r="A29" s="249" t="s">
        <v>445</v>
      </c>
      <c r="B29" s="249" t="s">
        <v>221</v>
      </c>
      <c r="C29" s="250">
        <v>0</v>
      </c>
      <c r="D29" s="250">
        <v>0</v>
      </c>
      <c r="E29" s="250">
        <v>2486</v>
      </c>
      <c r="F29" s="250">
        <v>1496</v>
      </c>
      <c r="G29" s="250">
        <v>632</v>
      </c>
      <c r="H29" s="250">
        <v>240</v>
      </c>
      <c r="I29" s="250">
        <v>4456.5</v>
      </c>
      <c r="J29" s="250">
        <v>3140</v>
      </c>
      <c r="K29" s="250">
        <v>0</v>
      </c>
      <c r="L29" s="250">
        <v>0</v>
      </c>
      <c r="M29" s="250">
        <v>0</v>
      </c>
      <c r="N29" s="250">
        <v>0</v>
      </c>
      <c r="O29" s="251">
        <v>7574.5</v>
      </c>
      <c r="P29" s="252">
        <v>4876</v>
      </c>
      <c r="Q29" s="253">
        <v>-35.626113934913192</v>
      </c>
      <c r="R29" s="254">
        <v>-2698.5</v>
      </c>
      <c r="T29" s="247"/>
      <c r="U29" s="248"/>
      <c r="V29" s="248"/>
      <c r="W29" s="248"/>
      <c r="X29" s="247"/>
      <c r="Y29" s="247"/>
    </row>
    <row r="30" spans="1:25">
      <c r="A30" s="249" t="s">
        <v>358</v>
      </c>
      <c r="B30" s="256" t="s">
        <v>357</v>
      </c>
      <c r="C30" s="250">
        <v>192.5</v>
      </c>
      <c r="D30" s="250">
        <v>85</v>
      </c>
      <c r="E30" s="250">
        <v>177.5</v>
      </c>
      <c r="F30" s="250">
        <v>83.5</v>
      </c>
      <c r="G30" s="250">
        <v>66</v>
      </c>
      <c r="H30" s="250">
        <v>112</v>
      </c>
      <c r="I30" s="250">
        <v>0</v>
      </c>
      <c r="J30" s="250">
        <v>24</v>
      </c>
      <c r="K30" s="250">
        <v>0</v>
      </c>
      <c r="L30" s="250">
        <v>0</v>
      </c>
      <c r="M30" s="250">
        <v>0</v>
      </c>
      <c r="N30" s="250">
        <v>0</v>
      </c>
      <c r="O30" s="251">
        <v>436</v>
      </c>
      <c r="P30" s="252">
        <v>304.5</v>
      </c>
      <c r="Q30" s="253">
        <v>-30.160550458715591</v>
      </c>
      <c r="R30" s="254">
        <v>-131.5</v>
      </c>
      <c r="T30" s="247"/>
      <c r="U30" s="248"/>
      <c r="V30" s="248"/>
      <c r="W30" s="248"/>
      <c r="X30" s="247"/>
      <c r="Y30" s="247"/>
    </row>
    <row r="31" spans="1:25">
      <c r="A31" s="249" t="s">
        <v>359</v>
      </c>
      <c r="B31" s="256" t="s">
        <v>356</v>
      </c>
      <c r="C31" s="250">
        <v>137.5</v>
      </c>
      <c r="D31" s="250">
        <v>73</v>
      </c>
      <c r="E31" s="250">
        <v>190.5</v>
      </c>
      <c r="F31" s="250">
        <v>70.5</v>
      </c>
      <c r="G31" s="250">
        <v>85</v>
      </c>
      <c r="H31" s="250">
        <v>92.5</v>
      </c>
      <c r="I31" s="250">
        <v>80</v>
      </c>
      <c r="J31" s="250">
        <v>48</v>
      </c>
      <c r="K31" s="250">
        <v>0</v>
      </c>
      <c r="L31" s="250">
        <v>0</v>
      </c>
      <c r="M31" s="250">
        <v>0</v>
      </c>
      <c r="N31" s="250">
        <v>0</v>
      </c>
      <c r="O31" s="251">
        <v>493</v>
      </c>
      <c r="P31" s="252">
        <v>284</v>
      </c>
      <c r="Q31" s="253">
        <v>-42.393509127789045</v>
      </c>
      <c r="R31" s="254">
        <v>-209</v>
      </c>
      <c r="T31" s="247"/>
      <c r="U31" s="248"/>
      <c r="V31" s="248"/>
      <c r="W31" s="248"/>
      <c r="X31" s="247"/>
      <c r="Y31" s="247"/>
    </row>
    <row r="32" spans="1:25">
      <c r="A32" s="249"/>
      <c r="B32" s="256"/>
      <c r="C32" s="264"/>
      <c r="D32" s="265"/>
      <c r="E32" s="266"/>
      <c r="F32" s="267"/>
      <c r="G32" s="266"/>
      <c r="H32" s="267"/>
      <c r="I32" s="266"/>
      <c r="J32" s="267"/>
      <c r="K32" s="266"/>
      <c r="L32" s="267"/>
      <c r="T32" s="247"/>
      <c r="U32" s="248"/>
      <c r="V32" s="248"/>
      <c r="W32" s="248"/>
      <c r="X32" s="247"/>
      <c r="Y32" s="247"/>
    </row>
    <row r="33" spans="1:25" s="247" customFormat="1" ht="22.5" customHeight="1">
      <c r="A33" s="242" t="s">
        <v>252</v>
      </c>
      <c r="B33" s="242"/>
      <c r="C33" s="244">
        <v>5639.5</v>
      </c>
      <c r="D33" s="244">
        <v>5730.2</v>
      </c>
      <c r="E33" s="244">
        <v>19723.800000000003</v>
      </c>
      <c r="F33" s="244">
        <v>13104.3</v>
      </c>
      <c r="G33" s="244">
        <v>3112</v>
      </c>
      <c r="H33" s="244">
        <v>3105.5</v>
      </c>
      <c r="I33" s="244">
        <v>1648.5</v>
      </c>
      <c r="J33" s="244">
        <v>956.5</v>
      </c>
      <c r="K33" s="244">
        <v>0</v>
      </c>
      <c r="L33" s="244">
        <v>0</v>
      </c>
      <c r="M33" s="244">
        <v>0</v>
      </c>
      <c r="N33" s="244">
        <v>0</v>
      </c>
      <c r="O33" s="244">
        <v>30123.800000000003</v>
      </c>
      <c r="P33" s="244">
        <v>22896.5</v>
      </c>
      <c r="Q33" s="245">
        <v>-23.991993042046502</v>
      </c>
      <c r="R33" s="246">
        <v>-7227.3000000000029</v>
      </c>
      <c r="T33" s="247">
        <v>142.55429035193424</v>
      </c>
      <c r="U33" s="248">
        <v>62.358671279865774</v>
      </c>
      <c r="V33" s="248">
        <v>119.10316226023848</v>
      </c>
      <c r="W33" s="248">
        <v>77.660472972972968</v>
      </c>
      <c r="X33" s="247" t="e">
        <v>#DIV/0!</v>
      </c>
      <c r="Y33" s="247" t="e">
        <v>#DIV/0!</v>
      </c>
    </row>
    <row r="34" spans="1:25">
      <c r="A34" s="249" t="s">
        <v>446</v>
      </c>
      <c r="B34" s="249" t="s">
        <v>203</v>
      </c>
      <c r="C34" s="250">
        <v>212</v>
      </c>
      <c r="D34" s="250">
        <v>107</v>
      </c>
      <c r="E34" s="250">
        <v>1411.5</v>
      </c>
      <c r="F34" s="250">
        <v>565.5</v>
      </c>
      <c r="G34" s="250">
        <v>135</v>
      </c>
      <c r="H34" s="250">
        <v>149</v>
      </c>
      <c r="I34" s="250">
        <v>15</v>
      </c>
      <c r="J34" s="250">
        <v>0</v>
      </c>
      <c r="K34" s="250">
        <v>0</v>
      </c>
      <c r="L34" s="250">
        <v>0</v>
      </c>
      <c r="M34" s="250">
        <v>0</v>
      </c>
      <c r="N34" s="250">
        <v>0</v>
      </c>
      <c r="O34" s="251">
        <v>1773.5</v>
      </c>
      <c r="P34" s="252">
        <v>821.5</v>
      </c>
      <c r="Q34" s="253">
        <v>-53.679165491965044</v>
      </c>
      <c r="R34" s="254">
        <v>-952</v>
      </c>
      <c r="T34" s="247"/>
      <c r="U34" s="248"/>
      <c r="V34" s="248"/>
      <c r="W34" s="248"/>
      <c r="X34" s="247"/>
      <c r="Y34" s="247"/>
    </row>
    <row r="35" spans="1:25">
      <c r="A35" s="249" t="s">
        <v>447</v>
      </c>
      <c r="B35" s="249" t="s">
        <v>204</v>
      </c>
      <c r="C35" s="250">
        <v>1166</v>
      </c>
      <c r="D35" s="250">
        <v>852.40000000000009</v>
      </c>
      <c r="E35" s="250">
        <v>6855.1</v>
      </c>
      <c r="F35" s="250">
        <v>4650.45</v>
      </c>
      <c r="G35" s="250">
        <v>423</v>
      </c>
      <c r="H35" s="250">
        <v>521</v>
      </c>
      <c r="I35" s="250">
        <v>179</v>
      </c>
      <c r="J35" s="250">
        <v>115</v>
      </c>
      <c r="K35" s="250">
        <v>0</v>
      </c>
      <c r="L35" s="250">
        <v>0</v>
      </c>
      <c r="M35" s="250">
        <v>0</v>
      </c>
      <c r="N35" s="250">
        <v>0</v>
      </c>
      <c r="O35" s="251">
        <v>8623.1</v>
      </c>
      <c r="P35" s="252">
        <v>6138.85</v>
      </c>
      <c r="Q35" s="253">
        <v>-28.809244935116141</v>
      </c>
      <c r="R35" s="254">
        <v>-2484.25</v>
      </c>
      <c r="T35" s="247"/>
      <c r="U35" s="248"/>
      <c r="V35" s="248"/>
      <c r="W35" s="248"/>
      <c r="X35" s="247"/>
      <c r="Y35" s="247"/>
    </row>
    <row r="36" spans="1:25">
      <c r="A36" s="249" t="s">
        <v>448</v>
      </c>
      <c r="B36" s="249" t="s">
        <v>205</v>
      </c>
      <c r="C36" s="250">
        <v>1347.5</v>
      </c>
      <c r="D36" s="250">
        <v>936.3</v>
      </c>
      <c r="E36" s="250">
        <v>9021.2000000000007</v>
      </c>
      <c r="F36" s="250">
        <v>6436.35</v>
      </c>
      <c r="G36" s="250">
        <v>894</v>
      </c>
      <c r="H36" s="250">
        <v>1027</v>
      </c>
      <c r="I36" s="250">
        <v>180</v>
      </c>
      <c r="J36" s="250">
        <v>86</v>
      </c>
      <c r="K36" s="250">
        <v>0</v>
      </c>
      <c r="L36" s="250">
        <v>0</v>
      </c>
      <c r="M36" s="250">
        <v>0</v>
      </c>
      <c r="N36" s="250">
        <v>0</v>
      </c>
      <c r="O36" s="251">
        <v>11442.7</v>
      </c>
      <c r="P36" s="252">
        <v>8485.6500000000015</v>
      </c>
      <c r="Q36" s="253">
        <v>-25.842240030761971</v>
      </c>
      <c r="R36" s="254">
        <v>-2957.0499999999993</v>
      </c>
      <c r="T36" s="247"/>
      <c r="U36" s="248"/>
      <c r="V36" s="248"/>
      <c r="W36" s="248"/>
      <c r="X36" s="247"/>
      <c r="Y36" s="247"/>
    </row>
    <row r="37" spans="1:25">
      <c r="A37" s="249" t="s">
        <v>449</v>
      </c>
      <c r="B37" s="249" t="s">
        <v>217</v>
      </c>
      <c r="C37" s="250">
        <v>1606.15</v>
      </c>
      <c r="D37" s="250">
        <v>1983</v>
      </c>
      <c r="E37" s="250">
        <v>1562.5</v>
      </c>
      <c r="F37" s="250">
        <v>774.5</v>
      </c>
      <c r="G37" s="250">
        <v>1181.5</v>
      </c>
      <c r="H37" s="250">
        <v>966.5</v>
      </c>
      <c r="I37" s="250">
        <v>674</v>
      </c>
      <c r="J37" s="250">
        <v>339</v>
      </c>
      <c r="K37" s="250">
        <v>0</v>
      </c>
      <c r="L37" s="250">
        <v>0</v>
      </c>
      <c r="M37" s="250">
        <v>0</v>
      </c>
      <c r="N37" s="250">
        <v>0</v>
      </c>
      <c r="O37" s="251">
        <v>5024.1499999999996</v>
      </c>
      <c r="P37" s="252">
        <v>4063</v>
      </c>
      <c r="Q37" s="253">
        <v>-19.130599205835807</v>
      </c>
      <c r="R37" s="254">
        <v>-961.14999999999964</v>
      </c>
      <c r="T37" s="247"/>
      <c r="U37" s="248"/>
      <c r="V37" s="248"/>
      <c r="W37" s="248"/>
      <c r="X37" s="247"/>
      <c r="Y37" s="247"/>
    </row>
    <row r="38" spans="1:25">
      <c r="A38" s="249" t="s">
        <v>450</v>
      </c>
      <c r="B38" s="249" t="s">
        <v>218</v>
      </c>
      <c r="C38" s="250">
        <v>1211.3499999999999</v>
      </c>
      <c r="D38" s="250">
        <v>1390</v>
      </c>
      <c r="E38" s="250">
        <v>873.5</v>
      </c>
      <c r="F38" s="250">
        <v>677.5</v>
      </c>
      <c r="G38" s="250">
        <v>478.5</v>
      </c>
      <c r="H38" s="250">
        <v>442</v>
      </c>
      <c r="I38" s="250">
        <v>600.5</v>
      </c>
      <c r="J38" s="250">
        <v>416.5</v>
      </c>
      <c r="K38" s="250">
        <v>0</v>
      </c>
      <c r="L38" s="250">
        <v>0</v>
      </c>
      <c r="M38" s="250">
        <v>0</v>
      </c>
      <c r="N38" s="250">
        <v>0</v>
      </c>
      <c r="O38" s="251">
        <v>3163.85</v>
      </c>
      <c r="P38" s="252">
        <v>2926</v>
      </c>
      <c r="Q38" s="253">
        <v>-7.5177394629960332</v>
      </c>
      <c r="R38" s="254">
        <v>-237.84999999999991</v>
      </c>
      <c r="T38" s="247"/>
      <c r="U38" s="248"/>
      <c r="V38" s="248"/>
      <c r="W38" s="248"/>
      <c r="X38" s="247"/>
      <c r="Y38" s="247"/>
    </row>
    <row r="39" spans="1:25" ht="13.8">
      <c r="A39" s="249" t="s">
        <v>528</v>
      </c>
      <c r="B39" s="268" t="s">
        <v>526</v>
      </c>
      <c r="C39" s="250">
        <v>15</v>
      </c>
      <c r="D39" s="250">
        <v>300</v>
      </c>
      <c r="E39" s="250">
        <v>0</v>
      </c>
      <c r="F39" s="250">
        <v>0</v>
      </c>
      <c r="G39" s="250">
        <v>0</v>
      </c>
      <c r="H39" s="250">
        <v>0</v>
      </c>
      <c r="I39" s="250">
        <v>0</v>
      </c>
      <c r="J39" s="250">
        <v>0</v>
      </c>
      <c r="K39" s="250">
        <v>0</v>
      </c>
      <c r="L39" s="250">
        <v>0</v>
      </c>
      <c r="M39" s="250">
        <v>0</v>
      </c>
      <c r="N39" s="250">
        <v>0</v>
      </c>
      <c r="O39" s="251">
        <v>15</v>
      </c>
      <c r="P39" s="252">
        <v>300</v>
      </c>
      <c r="Q39" s="253">
        <v>1900</v>
      </c>
      <c r="R39" s="254">
        <v>285</v>
      </c>
      <c r="T39" s="247"/>
      <c r="U39" s="248"/>
      <c r="V39" s="248"/>
      <c r="W39" s="248"/>
      <c r="X39" s="247"/>
      <c r="Y39" s="247"/>
    </row>
    <row r="40" spans="1:25">
      <c r="A40" s="249" t="s">
        <v>529</v>
      </c>
      <c r="B40" s="249" t="s">
        <v>525</v>
      </c>
      <c r="C40" s="250">
        <v>81.5</v>
      </c>
      <c r="D40" s="250">
        <v>161.5</v>
      </c>
      <c r="E40" s="250">
        <v>0</v>
      </c>
      <c r="F40" s="250">
        <v>0</v>
      </c>
      <c r="G40" s="250">
        <v>0</v>
      </c>
      <c r="H40" s="250">
        <v>0</v>
      </c>
      <c r="I40" s="250">
        <v>0</v>
      </c>
      <c r="J40" s="250">
        <v>0</v>
      </c>
      <c r="K40" s="250">
        <v>0</v>
      </c>
      <c r="L40" s="250">
        <v>0</v>
      </c>
      <c r="M40" s="250">
        <v>0</v>
      </c>
      <c r="N40" s="250">
        <v>0</v>
      </c>
      <c r="O40" s="251">
        <v>81.5</v>
      </c>
      <c r="P40" s="252">
        <v>161.5</v>
      </c>
      <c r="Q40" s="253">
        <v>98.159509202453989</v>
      </c>
      <c r="R40" s="254">
        <v>80</v>
      </c>
      <c r="T40" s="247"/>
      <c r="U40" s="248"/>
      <c r="V40" s="248"/>
      <c r="W40" s="248"/>
      <c r="X40" s="247"/>
      <c r="Y40" s="247"/>
    </row>
    <row r="41" spans="1:25" ht="10.5" customHeight="1"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T41" s="247"/>
      <c r="U41" s="248"/>
      <c r="V41" s="248"/>
      <c r="W41" s="248"/>
      <c r="X41" s="247"/>
      <c r="Y41" s="247"/>
    </row>
    <row r="42" spans="1:25" s="247" customFormat="1" ht="22.5" customHeight="1">
      <c r="A42" s="242" t="s">
        <v>335</v>
      </c>
      <c r="B42" s="242"/>
      <c r="C42" s="244">
        <v>12088.849999999999</v>
      </c>
      <c r="D42" s="244">
        <v>9861.4499999999989</v>
      </c>
      <c r="E42" s="244">
        <v>6044.6</v>
      </c>
      <c r="F42" s="244">
        <v>3622.5</v>
      </c>
      <c r="G42" s="244">
        <v>865</v>
      </c>
      <c r="H42" s="244">
        <v>992.5</v>
      </c>
      <c r="I42" s="244">
        <v>685</v>
      </c>
      <c r="J42" s="244">
        <v>370</v>
      </c>
      <c r="K42" s="244">
        <v>0</v>
      </c>
      <c r="L42" s="244">
        <v>0</v>
      </c>
      <c r="M42" s="244">
        <v>0</v>
      </c>
      <c r="N42" s="244">
        <v>0</v>
      </c>
      <c r="O42" s="244">
        <v>19683.449999999997</v>
      </c>
      <c r="P42" s="244">
        <v>14846.45</v>
      </c>
      <c r="Q42" s="245">
        <v>-24.573944100246635</v>
      </c>
      <c r="R42" s="246">
        <v>-4836.9999999999964</v>
      </c>
      <c r="T42" s="247">
        <v>213.89819653052777</v>
      </c>
      <c r="U42" s="248">
        <v>68.276590655397868</v>
      </c>
      <c r="V42" s="248">
        <v>94.567062818336169</v>
      </c>
      <c r="W42" s="248">
        <v>86.282306163021872</v>
      </c>
      <c r="X42" s="247" t="e">
        <v>#DIV/0!</v>
      </c>
      <c r="Y42" s="247">
        <v>-100</v>
      </c>
    </row>
    <row r="43" spans="1:25">
      <c r="A43" s="249" t="s">
        <v>451</v>
      </c>
      <c r="B43" s="256" t="s">
        <v>402</v>
      </c>
      <c r="C43" s="250">
        <v>3066.75</v>
      </c>
      <c r="D43" s="250">
        <v>2974.2000000000003</v>
      </c>
      <c r="E43" s="250">
        <v>398.5</v>
      </c>
      <c r="F43" s="250">
        <v>215</v>
      </c>
      <c r="G43" s="250">
        <v>7</v>
      </c>
      <c r="H43" s="250">
        <v>3</v>
      </c>
      <c r="I43" s="250">
        <v>65</v>
      </c>
      <c r="J43" s="250">
        <v>49</v>
      </c>
      <c r="K43" s="250">
        <v>0</v>
      </c>
      <c r="L43" s="250">
        <v>0</v>
      </c>
      <c r="M43" s="250">
        <v>0</v>
      </c>
      <c r="N43" s="250">
        <v>0</v>
      </c>
      <c r="O43" s="251">
        <v>3537.25</v>
      </c>
      <c r="P43" s="252">
        <v>3241.2000000000003</v>
      </c>
      <c r="Q43" s="253">
        <v>-8.3694960774612923</v>
      </c>
      <c r="R43" s="254">
        <v>-296.04999999999973</v>
      </c>
      <c r="T43" s="247"/>
      <c r="U43" s="248"/>
      <c r="V43" s="248"/>
      <c r="W43" s="248"/>
      <c r="X43" s="247"/>
      <c r="Y43" s="247"/>
    </row>
    <row r="44" spans="1:25" ht="13.8" thickBot="1">
      <c r="A44" s="249" t="s">
        <v>452</v>
      </c>
      <c r="B44" s="256" t="s">
        <v>403</v>
      </c>
      <c r="C44" s="250">
        <v>4366.3999999999996</v>
      </c>
      <c r="D44" s="250">
        <v>3996.7</v>
      </c>
      <c r="E44" s="250">
        <v>340.5</v>
      </c>
      <c r="F44" s="250">
        <v>223</v>
      </c>
      <c r="G44" s="250">
        <v>6</v>
      </c>
      <c r="H44" s="250">
        <v>26</v>
      </c>
      <c r="I44" s="250">
        <v>128</v>
      </c>
      <c r="J44" s="250">
        <v>88</v>
      </c>
      <c r="K44" s="250">
        <v>0</v>
      </c>
      <c r="L44" s="250">
        <v>0</v>
      </c>
      <c r="M44" s="250">
        <v>0</v>
      </c>
      <c r="N44" s="250">
        <v>0</v>
      </c>
      <c r="O44" s="251">
        <v>4840.8999999999996</v>
      </c>
      <c r="P44" s="252">
        <v>4333.7</v>
      </c>
      <c r="Q44" s="253">
        <v>-10.477390567869605</v>
      </c>
      <c r="R44" s="254">
        <v>-507.19999999999982</v>
      </c>
      <c r="T44" s="247"/>
      <c r="U44" s="248"/>
      <c r="V44" s="248"/>
      <c r="W44" s="248"/>
      <c r="X44" s="247"/>
      <c r="Y44" s="247"/>
    </row>
    <row r="45" spans="1:25" s="270" customFormat="1">
      <c r="A45" s="255" t="s">
        <v>453</v>
      </c>
      <c r="B45" s="249" t="s">
        <v>374</v>
      </c>
      <c r="C45" s="250"/>
      <c r="D45" s="250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1">
        <v>0</v>
      </c>
      <c r="P45" s="252">
        <v>0</v>
      </c>
      <c r="Q45" s="253">
        <v>100</v>
      </c>
      <c r="R45" s="254">
        <v>0</v>
      </c>
      <c r="T45" s="247"/>
      <c r="U45" s="248"/>
      <c r="V45" s="248"/>
      <c r="W45" s="248"/>
      <c r="X45" s="247"/>
      <c r="Y45" s="247"/>
    </row>
    <row r="46" spans="1:25" s="271" customFormat="1" ht="13.8" thickBot="1">
      <c r="A46" s="255" t="s">
        <v>454</v>
      </c>
      <c r="B46" s="249" t="s">
        <v>375</v>
      </c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1">
        <v>0</v>
      </c>
      <c r="P46" s="252">
        <v>0</v>
      </c>
      <c r="Q46" s="253">
        <v>100</v>
      </c>
      <c r="R46" s="254">
        <v>0</v>
      </c>
      <c r="T46" s="247"/>
      <c r="U46" s="248"/>
      <c r="V46" s="248"/>
      <c r="W46" s="248"/>
      <c r="X46" s="247"/>
      <c r="Y46" s="247"/>
    </row>
    <row r="47" spans="1:25" s="258" customFormat="1">
      <c r="A47" s="255" t="s">
        <v>455</v>
      </c>
      <c r="B47" s="256" t="s">
        <v>386</v>
      </c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1">
        <v>0</v>
      </c>
      <c r="P47" s="252">
        <v>0</v>
      </c>
      <c r="Q47" s="253">
        <v>100</v>
      </c>
      <c r="R47" s="254">
        <v>0</v>
      </c>
      <c r="T47" s="247"/>
      <c r="U47" s="248"/>
      <c r="V47" s="248"/>
      <c r="W47" s="248"/>
      <c r="X47" s="247"/>
      <c r="Y47" s="247"/>
    </row>
    <row r="48" spans="1:25">
      <c r="A48" s="249" t="s">
        <v>456</v>
      </c>
      <c r="B48" s="249" t="s">
        <v>244</v>
      </c>
      <c r="C48" s="250">
        <v>2445.1999999999998</v>
      </c>
      <c r="D48" s="250">
        <v>1514.9999999999998</v>
      </c>
      <c r="E48" s="250">
        <v>2801.95</v>
      </c>
      <c r="F48" s="250">
        <v>1751.25</v>
      </c>
      <c r="G48" s="250">
        <v>466.5</v>
      </c>
      <c r="H48" s="250">
        <v>418.5</v>
      </c>
      <c r="I48" s="250">
        <v>49</v>
      </c>
      <c r="J48" s="250">
        <v>59</v>
      </c>
      <c r="K48" s="250">
        <v>0</v>
      </c>
      <c r="L48" s="250">
        <v>0</v>
      </c>
      <c r="M48" s="250">
        <v>0</v>
      </c>
      <c r="N48" s="250">
        <v>0</v>
      </c>
      <c r="O48" s="251">
        <v>5762.65</v>
      </c>
      <c r="P48" s="252">
        <v>3743.75</v>
      </c>
      <c r="Q48" s="253">
        <v>-35.034229043929443</v>
      </c>
      <c r="R48" s="254">
        <v>-2018.8999999999996</v>
      </c>
      <c r="T48" s="247"/>
      <c r="U48" s="248"/>
      <c r="V48" s="248"/>
      <c r="W48" s="248"/>
      <c r="X48" s="247"/>
      <c r="Y48" s="247"/>
    </row>
    <row r="49" spans="1:25">
      <c r="A49" s="249" t="s">
        <v>457</v>
      </c>
      <c r="B49" s="249" t="s">
        <v>245</v>
      </c>
      <c r="C49" s="250">
        <v>2210.5</v>
      </c>
      <c r="D49" s="250">
        <v>1375.55</v>
      </c>
      <c r="E49" s="250">
        <v>2503.65</v>
      </c>
      <c r="F49" s="250">
        <v>1433.25</v>
      </c>
      <c r="G49" s="250">
        <v>385.5</v>
      </c>
      <c r="H49" s="250">
        <v>545</v>
      </c>
      <c r="I49" s="250">
        <v>443</v>
      </c>
      <c r="J49" s="250">
        <v>174</v>
      </c>
      <c r="K49" s="250">
        <v>0</v>
      </c>
      <c r="L49" s="250">
        <v>0</v>
      </c>
      <c r="M49" s="250">
        <v>0</v>
      </c>
      <c r="N49" s="250">
        <v>0</v>
      </c>
      <c r="O49" s="251">
        <v>5542.65</v>
      </c>
      <c r="P49" s="252">
        <v>3527.8</v>
      </c>
      <c r="Q49" s="253">
        <v>-36.351745103876297</v>
      </c>
      <c r="R49" s="254">
        <v>-2014.8499999999995</v>
      </c>
      <c r="T49" s="247"/>
      <c r="U49" s="248"/>
      <c r="V49" s="248"/>
      <c r="W49" s="248"/>
      <c r="X49" s="247"/>
      <c r="Y49" s="247"/>
    </row>
    <row r="50" spans="1:25" ht="10.5" customHeight="1">
      <c r="T50" s="247"/>
      <c r="U50" s="248"/>
      <c r="V50" s="248"/>
      <c r="W50" s="248"/>
      <c r="X50" s="247"/>
      <c r="Y50" s="247"/>
    </row>
    <row r="51" spans="1:25" s="247" customFormat="1" ht="22.5" customHeight="1">
      <c r="A51" s="242" t="s">
        <v>253</v>
      </c>
      <c r="B51" s="242"/>
      <c r="C51" s="244">
        <v>435</v>
      </c>
      <c r="D51" s="244">
        <v>859.6</v>
      </c>
      <c r="E51" s="244">
        <v>0</v>
      </c>
      <c r="F51" s="244">
        <v>0</v>
      </c>
      <c r="G51" s="244">
        <v>850.5</v>
      </c>
      <c r="H51" s="244">
        <v>749</v>
      </c>
      <c r="I51" s="244">
        <v>0</v>
      </c>
      <c r="J51" s="244">
        <v>17</v>
      </c>
      <c r="K51" s="244">
        <v>0</v>
      </c>
      <c r="L51" s="244">
        <v>0</v>
      </c>
      <c r="M51" s="244">
        <v>0</v>
      </c>
      <c r="N51" s="244">
        <v>0</v>
      </c>
      <c r="O51" s="244">
        <v>1285.5</v>
      </c>
      <c r="P51" s="244">
        <v>1625.6</v>
      </c>
      <c r="Q51" s="245">
        <v>26.456631660832358</v>
      </c>
      <c r="R51" s="246">
        <v>340.09999999999991</v>
      </c>
      <c r="T51" s="247" t="e">
        <v>#DIV/0!</v>
      </c>
      <c r="U51" s="248" t="e">
        <v>#DIV/0!</v>
      </c>
      <c r="V51" s="248">
        <v>1.702564102564105</v>
      </c>
      <c r="W51" s="248" t="e">
        <v>#DIV/0!</v>
      </c>
      <c r="X51" s="247" t="e">
        <v>#DIV/0!</v>
      </c>
      <c r="Y51" s="247" t="e">
        <v>#DIV/0!</v>
      </c>
    </row>
    <row r="52" spans="1:25">
      <c r="A52" s="249" t="s">
        <v>458</v>
      </c>
      <c r="B52" s="249" t="s">
        <v>227</v>
      </c>
      <c r="C52" s="250">
        <v>0</v>
      </c>
      <c r="D52" s="250">
        <v>0</v>
      </c>
      <c r="E52" s="250">
        <v>0</v>
      </c>
      <c r="F52" s="250">
        <v>0</v>
      </c>
      <c r="G52" s="250">
        <v>348</v>
      </c>
      <c r="H52" s="250">
        <v>79</v>
      </c>
      <c r="I52" s="250">
        <v>0</v>
      </c>
      <c r="J52" s="250">
        <v>17</v>
      </c>
      <c r="K52" s="250">
        <v>0</v>
      </c>
      <c r="L52" s="250">
        <v>0</v>
      </c>
      <c r="M52" s="250">
        <v>0</v>
      </c>
      <c r="N52" s="250">
        <v>0</v>
      </c>
      <c r="O52" s="251">
        <v>348</v>
      </c>
      <c r="P52" s="252">
        <v>96</v>
      </c>
      <c r="Q52" s="253">
        <v>-72.413793103448285</v>
      </c>
      <c r="R52" s="254">
        <v>-252</v>
      </c>
      <c r="T52" s="247"/>
      <c r="U52" s="248"/>
      <c r="V52" s="248"/>
      <c r="W52" s="248"/>
      <c r="X52" s="247"/>
      <c r="Y52" s="247"/>
    </row>
    <row r="53" spans="1:25">
      <c r="A53" s="249" t="s">
        <v>459</v>
      </c>
      <c r="B53" s="249" t="s">
        <v>228</v>
      </c>
      <c r="C53" s="250">
        <v>412</v>
      </c>
      <c r="D53" s="250">
        <v>859.6</v>
      </c>
      <c r="E53" s="250">
        <v>0</v>
      </c>
      <c r="F53" s="250">
        <v>0</v>
      </c>
      <c r="G53" s="250">
        <v>0</v>
      </c>
      <c r="H53" s="250">
        <v>0</v>
      </c>
      <c r="I53" s="250">
        <v>0</v>
      </c>
      <c r="J53" s="250">
        <v>0</v>
      </c>
      <c r="K53" s="250">
        <v>0</v>
      </c>
      <c r="L53" s="250">
        <v>0</v>
      </c>
      <c r="M53" s="250">
        <v>0</v>
      </c>
      <c r="N53" s="250">
        <v>0</v>
      </c>
      <c r="O53" s="251">
        <v>412</v>
      </c>
      <c r="P53" s="252">
        <v>859.6</v>
      </c>
      <c r="Q53" s="253">
        <v>108.64077669902912</v>
      </c>
      <c r="R53" s="254">
        <v>447.6</v>
      </c>
      <c r="T53" s="247"/>
      <c r="U53" s="248"/>
      <c r="V53" s="248"/>
      <c r="W53" s="248"/>
      <c r="X53" s="247"/>
      <c r="Y53" s="247"/>
    </row>
    <row r="54" spans="1:25">
      <c r="A54" s="249" t="s">
        <v>460</v>
      </c>
      <c r="B54" s="249" t="s">
        <v>229</v>
      </c>
      <c r="C54" s="250">
        <v>23</v>
      </c>
      <c r="D54" s="250"/>
      <c r="E54" s="250">
        <v>0</v>
      </c>
      <c r="F54" s="250"/>
      <c r="G54" s="250">
        <v>0</v>
      </c>
      <c r="H54" s="250"/>
      <c r="I54" s="250">
        <v>0</v>
      </c>
      <c r="J54" s="250"/>
      <c r="K54" s="250">
        <v>0</v>
      </c>
      <c r="L54" s="250"/>
      <c r="M54" s="250">
        <v>0</v>
      </c>
      <c r="N54" s="250"/>
      <c r="O54" s="251">
        <v>23</v>
      </c>
      <c r="P54" s="252">
        <v>0</v>
      </c>
      <c r="Q54" s="253">
        <v>-100</v>
      </c>
      <c r="R54" s="254">
        <v>-23</v>
      </c>
      <c r="T54" s="247"/>
      <c r="U54" s="248"/>
      <c r="V54" s="248"/>
      <c r="W54" s="248"/>
      <c r="X54" s="247"/>
      <c r="Y54" s="247"/>
    </row>
    <row r="55" spans="1:25">
      <c r="A55" s="249" t="s">
        <v>371</v>
      </c>
      <c r="B55" s="256" t="s">
        <v>361</v>
      </c>
      <c r="C55" s="250"/>
      <c r="D55" s="250"/>
      <c r="E55" s="250"/>
      <c r="F55" s="250"/>
      <c r="G55" s="250"/>
      <c r="H55" s="250"/>
      <c r="I55" s="250"/>
      <c r="J55" s="250"/>
      <c r="K55" s="250"/>
      <c r="L55" s="250"/>
      <c r="M55" s="250"/>
      <c r="N55" s="250"/>
      <c r="O55" s="251">
        <v>0</v>
      </c>
      <c r="P55" s="252">
        <v>0</v>
      </c>
      <c r="Q55" s="253">
        <v>100</v>
      </c>
      <c r="R55" s="254">
        <v>0</v>
      </c>
      <c r="T55" s="247"/>
      <c r="U55" s="248"/>
      <c r="V55" s="248"/>
      <c r="W55" s="248"/>
      <c r="X55" s="247"/>
      <c r="Y55" s="247"/>
    </row>
    <row r="56" spans="1:25" ht="13.8" thickBot="1">
      <c r="A56" s="249" t="s">
        <v>389</v>
      </c>
      <c r="B56" s="256" t="s">
        <v>388</v>
      </c>
      <c r="C56" s="250">
        <v>0</v>
      </c>
      <c r="D56" s="250">
        <v>0</v>
      </c>
      <c r="E56" s="250">
        <v>0</v>
      </c>
      <c r="F56" s="250">
        <v>0</v>
      </c>
      <c r="G56" s="250">
        <v>502.5</v>
      </c>
      <c r="H56" s="250">
        <v>670</v>
      </c>
      <c r="I56" s="250">
        <v>0</v>
      </c>
      <c r="J56" s="250">
        <v>0</v>
      </c>
      <c r="K56" s="250">
        <v>0</v>
      </c>
      <c r="L56" s="250">
        <v>0</v>
      </c>
      <c r="M56" s="250">
        <v>0</v>
      </c>
      <c r="N56" s="250">
        <v>0</v>
      </c>
      <c r="O56" s="251">
        <v>502.5</v>
      </c>
      <c r="P56" s="252">
        <v>670</v>
      </c>
      <c r="Q56" s="253">
        <v>33.333333333333314</v>
      </c>
      <c r="R56" s="254">
        <v>167.5</v>
      </c>
      <c r="T56" s="247"/>
      <c r="U56" s="248"/>
      <c r="V56" s="248"/>
      <c r="W56" s="248"/>
      <c r="X56" s="247"/>
      <c r="Y56" s="247"/>
    </row>
    <row r="57" spans="1:25" s="270" customFormat="1">
      <c r="A57" s="255" t="s">
        <v>350</v>
      </c>
      <c r="B57" s="256" t="s">
        <v>348</v>
      </c>
      <c r="C57" s="250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1">
        <v>0</v>
      </c>
      <c r="P57" s="252">
        <v>0</v>
      </c>
      <c r="Q57" s="253">
        <v>100</v>
      </c>
      <c r="R57" s="254">
        <v>0</v>
      </c>
      <c r="T57" s="247"/>
      <c r="U57" s="248"/>
      <c r="V57" s="248"/>
      <c r="W57" s="248"/>
      <c r="X57" s="247"/>
      <c r="Y57" s="247"/>
    </row>
    <row r="58" spans="1:25" s="258" customFormat="1" ht="13.8">
      <c r="A58" s="255" t="s">
        <v>350</v>
      </c>
      <c r="B58" s="268" t="s">
        <v>391</v>
      </c>
      <c r="C58" s="250"/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N58" s="250"/>
      <c r="O58" s="251">
        <v>0</v>
      </c>
      <c r="P58" s="252">
        <v>0</v>
      </c>
      <c r="Q58" s="253">
        <v>100</v>
      </c>
      <c r="R58" s="254">
        <v>0</v>
      </c>
      <c r="T58" s="247"/>
      <c r="U58" s="248"/>
      <c r="V58" s="248"/>
      <c r="W58" s="248"/>
      <c r="X58" s="247"/>
      <c r="Y58" s="247"/>
    </row>
    <row r="59" spans="1:25" s="271" customFormat="1" ht="13.8" thickBot="1">
      <c r="A59" s="255" t="s">
        <v>351</v>
      </c>
      <c r="B59" s="256" t="s">
        <v>347</v>
      </c>
      <c r="C59" s="250"/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1">
        <v>0</v>
      </c>
      <c r="P59" s="252">
        <v>0</v>
      </c>
      <c r="Q59" s="253">
        <v>100</v>
      </c>
      <c r="R59" s="254">
        <v>0</v>
      </c>
      <c r="T59" s="247"/>
      <c r="U59" s="248"/>
      <c r="V59" s="248"/>
      <c r="W59" s="248"/>
      <c r="X59" s="247"/>
      <c r="Y59" s="247"/>
    </row>
    <row r="60" spans="1:25" s="258" customFormat="1" ht="13.8">
      <c r="A60" s="255" t="s">
        <v>351</v>
      </c>
      <c r="B60" s="268" t="s">
        <v>390</v>
      </c>
      <c r="C60" s="250"/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1">
        <v>0</v>
      </c>
      <c r="P60" s="252">
        <v>0</v>
      </c>
      <c r="Q60" s="253">
        <v>100</v>
      </c>
      <c r="R60" s="254">
        <v>0</v>
      </c>
      <c r="T60" s="247"/>
      <c r="U60" s="248"/>
      <c r="V60" s="248"/>
      <c r="W60" s="248"/>
      <c r="X60" s="247"/>
      <c r="Y60" s="247"/>
    </row>
    <row r="61" spans="1:25">
      <c r="H61" s="272"/>
      <c r="T61" s="247"/>
      <c r="U61" s="248"/>
      <c r="V61" s="248"/>
      <c r="W61" s="248"/>
      <c r="X61" s="247"/>
      <c r="Y61" s="247"/>
    </row>
    <row r="62" spans="1:25" s="247" customFormat="1" ht="22.5" customHeight="1">
      <c r="A62" s="242" t="s">
        <v>250</v>
      </c>
      <c r="B62" s="242"/>
      <c r="C62" s="244">
        <v>1272.3</v>
      </c>
      <c r="D62" s="244">
        <v>659.94999999999993</v>
      </c>
      <c r="E62" s="244">
        <v>243.39999999999998</v>
      </c>
      <c r="F62" s="244">
        <v>92.9</v>
      </c>
      <c r="G62" s="244">
        <v>83</v>
      </c>
      <c r="H62" s="244">
        <v>70.900000000000006</v>
      </c>
      <c r="I62" s="244">
        <v>91</v>
      </c>
      <c r="J62" s="244">
        <v>70</v>
      </c>
      <c r="K62" s="244">
        <v>0</v>
      </c>
      <c r="L62" s="244">
        <v>0</v>
      </c>
      <c r="M62" s="244">
        <v>0</v>
      </c>
      <c r="N62" s="244">
        <v>0</v>
      </c>
      <c r="O62" s="244">
        <v>1689.7</v>
      </c>
      <c r="P62" s="244">
        <v>893.75</v>
      </c>
      <c r="Q62" s="245">
        <v>-47.105995147067524</v>
      </c>
      <c r="R62" s="246">
        <v>-795.95</v>
      </c>
      <c r="T62" s="247">
        <v>4.8296591871156691</v>
      </c>
      <c r="U62" s="248">
        <v>-6.2735687350017182</v>
      </c>
      <c r="V62" s="248">
        <v>37.837837837837839</v>
      </c>
      <c r="W62" s="248">
        <v>209.375</v>
      </c>
      <c r="X62" s="247" t="e">
        <v>#DIV/0!</v>
      </c>
      <c r="Y62" s="247" t="e">
        <v>#DIV/0!</v>
      </c>
    </row>
    <row r="63" spans="1:25">
      <c r="A63" s="249" t="s">
        <v>461</v>
      </c>
      <c r="B63" s="249" t="s">
        <v>183</v>
      </c>
      <c r="C63" s="250">
        <v>948.5</v>
      </c>
      <c r="D63" s="250">
        <v>435.25</v>
      </c>
      <c r="E63" s="250">
        <v>33.5</v>
      </c>
      <c r="F63" s="250">
        <v>0</v>
      </c>
      <c r="G63" s="250">
        <v>0</v>
      </c>
      <c r="H63" s="250">
        <v>0</v>
      </c>
      <c r="I63" s="250">
        <v>68</v>
      </c>
      <c r="J63" s="250">
        <v>57</v>
      </c>
      <c r="K63" s="250">
        <v>0</v>
      </c>
      <c r="L63" s="250">
        <v>0</v>
      </c>
      <c r="M63" s="250">
        <v>0</v>
      </c>
      <c r="N63" s="250">
        <v>0</v>
      </c>
      <c r="O63" s="251">
        <v>1050</v>
      </c>
      <c r="P63" s="252">
        <v>492.25</v>
      </c>
      <c r="Q63" s="253">
        <v>-53.11904761904762</v>
      </c>
      <c r="R63" s="254">
        <v>-557.75</v>
      </c>
      <c r="T63" s="247"/>
      <c r="U63" s="248"/>
      <c r="V63" s="248"/>
      <c r="W63" s="248"/>
      <c r="X63" s="247"/>
      <c r="Y63" s="247"/>
    </row>
    <row r="64" spans="1:25">
      <c r="A64" s="249" t="s">
        <v>462</v>
      </c>
      <c r="B64" s="249" t="s">
        <v>207</v>
      </c>
      <c r="C64" s="250">
        <v>3</v>
      </c>
      <c r="D64" s="250">
        <v>0</v>
      </c>
      <c r="E64" s="250">
        <v>15</v>
      </c>
      <c r="F64" s="250">
        <v>8</v>
      </c>
      <c r="G64" s="250">
        <v>0</v>
      </c>
      <c r="H64" s="250">
        <v>0</v>
      </c>
      <c r="I64" s="250">
        <v>0</v>
      </c>
      <c r="J64" s="250">
        <v>0</v>
      </c>
      <c r="K64" s="250">
        <v>0</v>
      </c>
      <c r="L64" s="250">
        <v>0</v>
      </c>
      <c r="M64" s="250">
        <v>0</v>
      </c>
      <c r="N64" s="250">
        <v>0</v>
      </c>
      <c r="O64" s="251">
        <v>18</v>
      </c>
      <c r="P64" s="252">
        <v>8</v>
      </c>
      <c r="Q64" s="253">
        <v>-55.555555555555557</v>
      </c>
      <c r="R64" s="254">
        <v>-10</v>
      </c>
      <c r="T64" s="247"/>
      <c r="U64" s="248"/>
      <c r="V64" s="248"/>
      <c r="W64" s="248"/>
      <c r="X64" s="247"/>
      <c r="Y64" s="247"/>
    </row>
    <row r="65" spans="1:25">
      <c r="A65" s="249" t="s">
        <v>463</v>
      </c>
      <c r="B65" s="249" t="s">
        <v>208</v>
      </c>
      <c r="C65" s="250">
        <v>0</v>
      </c>
      <c r="D65" s="250">
        <v>0</v>
      </c>
      <c r="E65" s="250">
        <v>29.5</v>
      </c>
      <c r="F65" s="250">
        <v>25</v>
      </c>
      <c r="G65" s="250">
        <v>0</v>
      </c>
      <c r="H65" s="250">
        <v>0</v>
      </c>
      <c r="I65" s="250">
        <v>0</v>
      </c>
      <c r="J65" s="250">
        <v>0</v>
      </c>
      <c r="K65" s="250">
        <v>0</v>
      </c>
      <c r="L65" s="250">
        <v>0</v>
      </c>
      <c r="M65" s="250">
        <v>0</v>
      </c>
      <c r="N65" s="250">
        <v>0</v>
      </c>
      <c r="O65" s="251">
        <v>29.5</v>
      </c>
      <c r="P65" s="252">
        <v>25</v>
      </c>
      <c r="Q65" s="253">
        <v>-15.254237288135599</v>
      </c>
      <c r="R65" s="254">
        <v>-4.5</v>
      </c>
      <c r="T65" s="247"/>
      <c r="U65" s="248"/>
      <c r="V65" s="248"/>
      <c r="W65" s="248"/>
      <c r="X65" s="247"/>
      <c r="Y65" s="247"/>
    </row>
    <row r="66" spans="1:25">
      <c r="A66" s="249" t="s">
        <v>464</v>
      </c>
      <c r="B66" s="249" t="s">
        <v>209</v>
      </c>
      <c r="C66" s="250">
        <v>0</v>
      </c>
      <c r="D66" s="250">
        <v>0</v>
      </c>
      <c r="E66" s="250">
        <v>121</v>
      </c>
      <c r="F66" s="250">
        <v>55.5</v>
      </c>
      <c r="G66" s="250">
        <v>0</v>
      </c>
      <c r="H66" s="250">
        <v>0</v>
      </c>
      <c r="I66" s="250">
        <v>0</v>
      </c>
      <c r="J66" s="250">
        <v>0</v>
      </c>
      <c r="K66" s="250">
        <v>0</v>
      </c>
      <c r="L66" s="250">
        <v>0</v>
      </c>
      <c r="M66" s="250">
        <v>0</v>
      </c>
      <c r="N66" s="250">
        <v>0</v>
      </c>
      <c r="O66" s="251">
        <v>121</v>
      </c>
      <c r="P66" s="252">
        <v>55.5</v>
      </c>
      <c r="Q66" s="253">
        <v>-54.132231404958674</v>
      </c>
      <c r="R66" s="254">
        <v>-65.5</v>
      </c>
      <c r="T66" s="247"/>
      <c r="U66" s="248"/>
      <c r="V66" s="248"/>
      <c r="W66" s="248"/>
      <c r="X66" s="247"/>
      <c r="Y66" s="247"/>
    </row>
    <row r="67" spans="1:25">
      <c r="A67" s="249" t="s">
        <v>465</v>
      </c>
      <c r="B67" s="273" t="s">
        <v>429</v>
      </c>
      <c r="C67" s="250">
        <v>97</v>
      </c>
      <c r="D67" s="250">
        <v>41</v>
      </c>
      <c r="E67" s="250">
        <v>15</v>
      </c>
      <c r="F67" s="250">
        <v>0</v>
      </c>
      <c r="G67" s="250">
        <v>0</v>
      </c>
      <c r="H67" s="250">
        <v>1.2</v>
      </c>
      <c r="I67" s="250">
        <v>4</v>
      </c>
      <c r="J67" s="250">
        <v>0</v>
      </c>
      <c r="K67" s="250">
        <v>0</v>
      </c>
      <c r="L67" s="250">
        <v>0</v>
      </c>
      <c r="M67" s="250">
        <v>0</v>
      </c>
      <c r="N67" s="250">
        <v>0</v>
      </c>
      <c r="O67" s="251">
        <v>116</v>
      </c>
      <c r="P67" s="252">
        <v>42.2</v>
      </c>
      <c r="Q67" s="253">
        <v>-63.620689655172413</v>
      </c>
      <c r="R67" s="254">
        <v>-73.8</v>
      </c>
      <c r="T67" s="247"/>
      <c r="U67" s="248"/>
      <c r="V67" s="248"/>
      <c r="W67" s="248"/>
      <c r="X67" s="247"/>
      <c r="Y67" s="247"/>
    </row>
    <row r="68" spans="1:25">
      <c r="A68" s="249" t="s">
        <v>466</v>
      </c>
      <c r="B68" s="273" t="s">
        <v>430</v>
      </c>
      <c r="C68" s="250">
        <v>55</v>
      </c>
      <c r="D68" s="250">
        <v>54.3</v>
      </c>
      <c r="E68" s="250">
        <v>2</v>
      </c>
      <c r="F68" s="250">
        <v>0</v>
      </c>
      <c r="G68" s="250">
        <v>0</v>
      </c>
      <c r="H68" s="250">
        <v>0.70000000000000007</v>
      </c>
      <c r="I68" s="250">
        <v>0</v>
      </c>
      <c r="J68" s="250">
        <v>0</v>
      </c>
      <c r="K68" s="250">
        <v>0</v>
      </c>
      <c r="L68" s="250">
        <v>0</v>
      </c>
      <c r="M68" s="250">
        <v>0</v>
      </c>
      <c r="N68" s="250">
        <v>0</v>
      </c>
      <c r="O68" s="251">
        <v>57</v>
      </c>
      <c r="P68" s="252">
        <v>55</v>
      </c>
      <c r="Q68" s="253">
        <v>-3.5087719298245617</v>
      </c>
      <c r="R68" s="254">
        <v>-2</v>
      </c>
      <c r="T68" s="247"/>
      <c r="U68" s="248"/>
      <c r="V68" s="248"/>
      <c r="W68" s="248"/>
      <c r="X68" s="247"/>
      <c r="Y68" s="247"/>
    </row>
    <row r="69" spans="1:25">
      <c r="A69" s="249" t="s">
        <v>467</v>
      </c>
      <c r="B69" s="273" t="s">
        <v>431</v>
      </c>
      <c r="C69" s="250">
        <v>112.5</v>
      </c>
      <c r="D69" s="250">
        <v>66.8</v>
      </c>
      <c r="E69" s="250">
        <v>9.1999999999999993</v>
      </c>
      <c r="F69" s="250">
        <v>0</v>
      </c>
      <c r="G69" s="250">
        <v>0</v>
      </c>
      <c r="H69" s="250">
        <v>0</v>
      </c>
      <c r="I69" s="250">
        <v>5</v>
      </c>
      <c r="J69" s="250">
        <v>3</v>
      </c>
      <c r="K69" s="250">
        <v>0</v>
      </c>
      <c r="L69" s="250">
        <v>0</v>
      </c>
      <c r="M69" s="250">
        <v>0</v>
      </c>
      <c r="N69" s="250">
        <v>0</v>
      </c>
      <c r="O69" s="251">
        <v>126.7</v>
      </c>
      <c r="P69" s="252">
        <v>69.8</v>
      </c>
      <c r="Q69" s="253">
        <v>-44.909234411996849</v>
      </c>
      <c r="R69" s="254">
        <v>-56.900000000000006</v>
      </c>
      <c r="T69" s="247"/>
      <c r="U69" s="248"/>
      <c r="V69" s="248"/>
      <c r="W69" s="248"/>
      <c r="X69" s="247"/>
      <c r="Y69" s="247"/>
    </row>
    <row r="70" spans="1:25" ht="13.8">
      <c r="A70" s="249" t="s">
        <v>433</v>
      </c>
      <c r="B70" s="274" t="s">
        <v>432</v>
      </c>
      <c r="C70" s="250">
        <v>37.299999999999997</v>
      </c>
      <c r="D70" s="250">
        <v>62.6</v>
      </c>
      <c r="E70" s="250">
        <v>11</v>
      </c>
      <c r="F70" s="250">
        <v>2.4</v>
      </c>
      <c r="G70" s="250">
        <v>83</v>
      </c>
      <c r="H70" s="250">
        <v>69</v>
      </c>
      <c r="I70" s="250">
        <v>10</v>
      </c>
      <c r="J70" s="250">
        <v>0</v>
      </c>
      <c r="K70" s="250">
        <v>0</v>
      </c>
      <c r="L70" s="250">
        <v>0</v>
      </c>
      <c r="M70" s="250">
        <v>0</v>
      </c>
      <c r="N70" s="250">
        <v>0</v>
      </c>
      <c r="O70" s="251">
        <v>141.30000000000001</v>
      </c>
      <c r="P70" s="252">
        <v>134</v>
      </c>
      <c r="Q70" s="253">
        <v>-5.1663128096249125</v>
      </c>
      <c r="R70" s="254">
        <v>-7.3000000000000114</v>
      </c>
      <c r="T70" s="247"/>
      <c r="U70" s="248"/>
      <c r="V70" s="248"/>
      <c r="W70" s="248"/>
      <c r="X70" s="247"/>
      <c r="Y70" s="247"/>
    </row>
    <row r="71" spans="1:25">
      <c r="A71" s="249" t="s">
        <v>434</v>
      </c>
      <c r="B71" s="273" t="s">
        <v>426</v>
      </c>
      <c r="C71" s="250">
        <v>6.5</v>
      </c>
      <c r="D71" s="250">
        <v>0</v>
      </c>
      <c r="E71" s="250">
        <v>2.2000000000000002</v>
      </c>
      <c r="F71" s="250">
        <v>2</v>
      </c>
      <c r="G71" s="250">
        <v>0</v>
      </c>
      <c r="H71" s="250">
        <v>0</v>
      </c>
      <c r="I71" s="250">
        <v>4</v>
      </c>
      <c r="J71" s="250">
        <v>10</v>
      </c>
      <c r="K71" s="250">
        <v>0</v>
      </c>
      <c r="L71" s="250">
        <v>0</v>
      </c>
      <c r="M71" s="250">
        <v>0</v>
      </c>
      <c r="N71" s="250">
        <v>0</v>
      </c>
      <c r="O71" s="251">
        <v>12.7</v>
      </c>
      <c r="P71" s="252">
        <v>12</v>
      </c>
      <c r="Q71" s="253">
        <v>-5.5118110236220446</v>
      </c>
      <c r="R71" s="254">
        <v>-0.69999999999999929</v>
      </c>
      <c r="T71" s="247"/>
      <c r="U71" s="248"/>
      <c r="V71" s="248"/>
      <c r="W71" s="248"/>
      <c r="X71" s="247"/>
      <c r="Y71" s="247"/>
    </row>
    <row r="72" spans="1:25">
      <c r="A72" s="249" t="s">
        <v>435</v>
      </c>
      <c r="B72" s="273" t="s">
        <v>425</v>
      </c>
      <c r="C72" s="250">
        <v>6</v>
      </c>
      <c r="D72" s="250"/>
      <c r="E72" s="250">
        <v>0</v>
      </c>
      <c r="F72" s="250"/>
      <c r="G72" s="250">
        <v>0</v>
      </c>
      <c r="H72" s="250"/>
      <c r="I72" s="250">
        <v>0</v>
      </c>
      <c r="J72" s="250"/>
      <c r="K72" s="250">
        <v>0</v>
      </c>
      <c r="L72" s="250"/>
      <c r="M72" s="250">
        <v>0</v>
      </c>
      <c r="N72" s="250"/>
      <c r="O72" s="251">
        <v>6</v>
      </c>
      <c r="P72" s="252">
        <v>0</v>
      </c>
      <c r="Q72" s="253">
        <v>-100</v>
      </c>
      <c r="R72" s="254">
        <v>-6</v>
      </c>
      <c r="T72" s="247"/>
      <c r="U72" s="248"/>
      <c r="V72" s="248"/>
      <c r="W72" s="248"/>
      <c r="X72" s="247"/>
      <c r="Y72" s="247"/>
    </row>
    <row r="73" spans="1:25">
      <c r="A73" s="249" t="s">
        <v>436</v>
      </c>
      <c r="B73" s="273" t="s">
        <v>427</v>
      </c>
      <c r="C73" s="250">
        <v>6.5</v>
      </c>
      <c r="D73" s="250"/>
      <c r="E73" s="250">
        <v>5</v>
      </c>
      <c r="F73" s="250"/>
      <c r="G73" s="250">
        <v>0</v>
      </c>
      <c r="H73" s="250"/>
      <c r="I73" s="250">
        <v>0</v>
      </c>
      <c r="J73" s="250"/>
      <c r="K73" s="250">
        <v>0</v>
      </c>
      <c r="L73" s="250"/>
      <c r="M73" s="250">
        <v>0</v>
      </c>
      <c r="N73" s="250"/>
      <c r="O73" s="251">
        <v>11.5</v>
      </c>
      <c r="P73" s="252">
        <v>0</v>
      </c>
      <c r="Q73" s="253">
        <v>-100</v>
      </c>
      <c r="R73" s="254">
        <v>-11.5</v>
      </c>
      <c r="T73" s="247"/>
      <c r="U73" s="248"/>
      <c r="V73" s="248"/>
      <c r="W73" s="248"/>
      <c r="X73" s="247"/>
      <c r="Y73" s="247"/>
    </row>
    <row r="74" spans="1:25">
      <c r="A74" s="275"/>
      <c r="B74" s="276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8"/>
      <c r="P74" s="279"/>
      <c r="Q74" s="280"/>
      <c r="R74" s="281"/>
      <c r="T74" s="247"/>
      <c r="U74" s="248"/>
      <c r="V74" s="248"/>
      <c r="W74" s="248"/>
      <c r="X74" s="247"/>
      <c r="Y74" s="247"/>
    </row>
    <row r="75" spans="1:25" s="247" customFormat="1">
      <c r="A75" s="242" t="s">
        <v>251</v>
      </c>
      <c r="B75" s="242"/>
      <c r="C75" s="244">
        <v>548.70000000000005</v>
      </c>
      <c r="D75" s="244">
        <v>86</v>
      </c>
      <c r="E75" s="244">
        <v>2750.5</v>
      </c>
      <c r="F75" s="244">
        <v>950.2</v>
      </c>
      <c r="G75" s="244">
        <v>5</v>
      </c>
      <c r="H75" s="244">
        <v>1</v>
      </c>
      <c r="I75" s="244">
        <v>604</v>
      </c>
      <c r="J75" s="244">
        <v>362</v>
      </c>
      <c r="K75" s="244">
        <v>0</v>
      </c>
      <c r="L75" s="244">
        <v>0</v>
      </c>
      <c r="M75" s="244">
        <v>0</v>
      </c>
      <c r="N75" s="244">
        <v>0</v>
      </c>
      <c r="O75" s="244">
        <v>3908.2</v>
      </c>
      <c r="P75" s="244">
        <v>1399.2</v>
      </c>
      <c r="Q75" s="245">
        <v>-64.19835218259044</v>
      </c>
      <c r="R75" s="246">
        <v>-2509</v>
      </c>
      <c r="T75" s="247">
        <v>29.609236234458269</v>
      </c>
      <c r="U75" s="248">
        <v>53.441193729566592</v>
      </c>
      <c r="V75" s="248">
        <v>-42.857142857142854</v>
      </c>
      <c r="W75" s="248">
        <v>177.06422018348624</v>
      </c>
      <c r="X75" s="247" t="e">
        <v>#DIV/0!</v>
      </c>
      <c r="Y75" s="247" t="e">
        <v>#DIV/0!</v>
      </c>
    </row>
    <row r="76" spans="1:25" s="258" customFormat="1">
      <c r="A76" s="255" t="s">
        <v>468</v>
      </c>
      <c r="B76" s="249" t="s">
        <v>214</v>
      </c>
      <c r="C76" s="250">
        <v>0</v>
      </c>
      <c r="D76" s="250">
        <v>0</v>
      </c>
      <c r="E76" s="250">
        <v>1641.5</v>
      </c>
      <c r="F76" s="250">
        <v>643.5</v>
      </c>
      <c r="G76" s="250">
        <v>0</v>
      </c>
      <c r="H76" s="250">
        <v>0</v>
      </c>
      <c r="I76" s="250">
        <v>553</v>
      </c>
      <c r="J76" s="250">
        <v>325</v>
      </c>
      <c r="K76" s="250">
        <v>0</v>
      </c>
      <c r="L76" s="250">
        <v>0</v>
      </c>
      <c r="M76" s="250">
        <v>0</v>
      </c>
      <c r="N76" s="250">
        <v>0</v>
      </c>
      <c r="O76" s="251">
        <v>2194.5</v>
      </c>
      <c r="P76" s="252">
        <v>968.5</v>
      </c>
      <c r="Q76" s="253">
        <v>-55.866940077466396</v>
      </c>
      <c r="R76" s="254">
        <v>-1226</v>
      </c>
      <c r="T76" s="247"/>
      <c r="U76" s="248"/>
      <c r="V76" s="248"/>
      <c r="W76" s="248"/>
      <c r="X76" s="247"/>
      <c r="Y76" s="247"/>
    </row>
    <row r="77" spans="1:25" s="258" customFormat="1">
      <c r="A77" s="255" t="s">
        <v>469</v>
      </c>
      <c r="B77" s="249" t="s">
        <v>220</v>
      </c>
      <c r="C77" s="250">
        <v>415</v>
      </c>
      <c r="D77" s="250">
        <v>74</v>
      </c>
      <c r="E77" s="250">
        <v>1071.5</v>
      </c>
      <c r="F77" s="250">
        <v>262.2</v>
      </c>
      <c r="G77" s="250">
        <v>4</v>
      </c>
      <c r="H77" s="250">
        <v>1</v>
      </c>
      <c r="I77" s="250">
        <v>0</v>
      </c>
      <c r="J77" s="250">
        <v>0</v>
      </c>
      <c r="K77" s="250">
        <v>0</v>
      </c>
      <c r="L77" s="250">
        <v>0</v>
      </c>
      <c r="M77" s="250">
        <v>0</v>
      </c>
      <c r="N77" s="250">
        <v>0</v>
      </c>
      <c r="O77" s="251">
        <v>1490.5</v>
      </c>
      <c r="P77" s="252">
        <v>337.2</v>
      </c>
      <c r="Q77" s="253">
        <v>-77.376719221737673</v>
      </c>
      <c r="R77" s="254">
        <v>-1153.3</v>
      </c>
      <c r="T77" s="247"/>
      <c r="U77" s="248"/>
      <c r="V77" s="248"/>
      <c r="W77" s="248"/>
      <c r="X77" s="247"/>
      <c r="Y77" s="247"/>
    </row>
    <row r="78" spans="1:25" s="258" customFormat="1" ht="13.8">
      <c r="A78" s="255" t="s">
        <v>470</v>
      </c>
      <c r="B78" s="268" t="s">
        <v>362</v>
      </c>
      <c r="C78" s="250">
        <v>0</v>
      </c>
      <c r="D78" s="250">
        <v>0</v>
      </c>
      <c r="E78" s="250">
        <v>37</v>
      </c>
      <c r="F78" s="250">
        <v>44</v>
      </c>
      <c r="G78" s="250">
        <v>0</v>
      </c>
      <c r="H78" s="250">
        <v>0</v>
      </c>
      <c r="I78" s="250">
        <v>51</v>
      </c>
      <c r="J78" s="250">
        <v>37</v>
      </c>
      <c r="K78" s="250">
        <v>0</v>
      </c>
      <c r="L78" s="250">
        <v>0</v>
      </c>
      <c r="M78" s="250">
        <v>0</v>
      </c>
      <c r="N78" s="250">
        <v>0</v>
      </c>
      <c r="O78" s="251">
        <v>88</v>
      </c>
      <c r="P78" s="252">
        <v>81</v>
      </c>
      <c r="Q78" s="253">
        <v>-7.9545454545454533</v>
      </c>
      <c r="R78" s="254">
        <v>-7</v>
      </c>
      <c r="T78" s="247"/>
      <c r="U78" s="248"/>
      <c r="V78" s="248"/>
      <c r="W78" s="248"/>
      <c r="X78" s="247"/>
      <c r="Y78" s="247"/>
    </row>
    <row r="79" spans="1:25" s="258" customFormat="1" ht="13.8">
      <c r="A79" s="255" t="s">
        <v>354</v>
      </c>
      <c r="B79" s="268" t="s">
        <v>353</v>
      </c>
      <c r="C79" s="250">
        <v>133.69999999999999</v>
      </c>
      <c r="D79" s="250">
        <v>12</v>
      </c>
      <c r="E79" s="250">
        <v>0.5</v>
      </c>
      <c r="F79" s="250">
        <v>0.5</v>
      </c>
      <c r="G79" s="250">
        <v>1</v>
      </c>
      <c r="H79" s="250">
        <v>0</v>
      </c>
      <c r="I79" s="250">
        <v>0</v>
      </c>
      <c r="J79" s="250">
        <v>0</v>
      </c>
      <c r="K79" s="250">
        <v>0</v>
      </c>
      <c r="L79" s="250">
        <v>0</v>
      </c>
      <c r="M79" s="250">
        <v>0</v>
      </c>
      <c r="N79" s="250">
        <v>0</v>
      </c>
      <c r="O79" s="251">
        <v>135.19999999999999</v>
      </c>
      <c r="P79" s="252">
        <v>12.5</v>
      </c>
      <c r="Q79" s="253">
        <v>-90.754437869822482</v>
      </c>
      <c r="R79" s="254">
        <v>-122.69999999999999</v>
      </c>
      <c r="T79" s="247"/>
      <c r="U79" s="248"/>
      <c r="V79" s="248"/>
      <c r="W79" s="248"/>
      <c r="X79" s="247"/>
      <c r="Y79" s="247"/>
    </row>
    <row r="80" spans="1:25">
      <c r="T80" s="247"/>
      <c r="U80" s="248"/>
      <c r="V80" s="248"/>
      <c r="W80" s="248"/>
      <c r="X80" s="247"/>
      <c r="Y80" s="247"/>
    </row>
    <row r="81" spans="1:25" s="247" customFormat="1" ht="22.5" customHeight="1">
      <c r="A81" s="242" t="s">
        <v>254</v>
      </c>
      <c r="B81" s="242"/>
      <c r="C81" s="244">
        <v>320.5</v>
      </c>
      <c r="D81" s="244">
        <v>0</v>
      </c>
      <c r="E81" s="244">
        <v>92.5</v>
      </c>
      <c r="F81" s="244">
        <v>0</v>
      </c>
      <c r="G81" s="244">
        <v>49</v>
      </c>
      <c r="H81" s="244">
        <v>0</v>
      </c>
      <c r="I81" s="244">
        <v>11</v>
      </c>
      <c r="J81" s="244">
        <v>0</v>
      </c>
      <c r="K81" s="244">
        <v>790</v>
      </c>
      <c r="L81" s="244">
        <v>0</v>
      </c>
      <c r="M81" s="244">
        <v>0</v>
      </c>
      <c r="N81" s="244">
        <v>0</v>
      </c>
      <c r="O81" s="244">
        <v>1263</v>
      </c>
      <c r="P81" s="244">
        <v>0</v>
      </c>
      <c r="Q81" s="245">
        <v>-100</v>
      </c>
      <c r="R81" s="246">
        <v>-1263</v>
      </c>
      <c r="T81" s="247">
        <v>-86.648614871901685</v>
      </c>
      <c r="U81" s="248">
        <v>-84.756097560975604</v>
      </c>
      <c r="V81" s="248">
        <v>-75.561097256857863</v>
      </c>
      <c r="W81" s="248">
        <v>-89.908256880733944</v>
      </c>
      <c r="X81" s="247">
        <v>-65.74154379878577</v>
      </c>
      <c r="Y81" s="247">
        <v>-100</v>
      </c>
    </row>
    <row r="82" spans="1:25">
      <c r="A82" s="249" t="s">
        <v>471</v>
      </c>
      <c r="B82" s="249" t="s">
        <v>201</v>
      </c>
      <c r="C82" s="250">
        <v>320.5</v>
      </c>
      <c r="D82" s="250"/>
      <c r="E82" s="250">
        <v>92.5</v>
      </c>
      <c r="F82" s="250"/>
      <c r="G82" s="250">
        <v>49</v>
      </c>
      <c r="H82" s="250"/>
      <c r="I82" s="250">
        <v>11</v>
      </c>
      <c r="J82" s="250"/>
      <c r="K82" s="250">
        <v>0</v>
      </c>
      <c r="L82" s="250"/>
      <c r="M82" s="250">
        <v>0</v>
      </c>
      <c r="N82" s="250"/>
      <c r="O82" s="251">
        <v>473</v>
      </c>
      <c r="P82" s="252">
        <v>0</v>
      </c>
      <c r="Q82" s="253">
        <v>-100</v>
      </c>
      <c r="R82" s="254">
        <v>-473</v>
      </c>
      <c r="T82" s="247"/>
      <c r="U82" s="248"/>
      <c r="V82" s="248"/>
      <c r="W82" s="248"/>
      <c r="X82" s="247"/>
      <c r="Y82" s="247"/>
    </row>
    <row r="83" spans="1:25">
      <c r="A83" s="249" t="s">
        <v>472</v>
      </c>
      <c r="B83" s="249" t="s">
        <v>202</v>
      </c>
      <c r="C83" s="250"/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1">
        <v>0</v>
      </c>
      <c r="P83" s="252">
        <v>0</v>
      </c>
      <c r="Q83" s="253">
        <v>100</v>
      </c>
      <c r="R83" s="254">
        <v>0</v>
      </c>
      <c r="T83" s="247"/>
      <c r="U83" s="248"/>
      <c r="V83" s="248"/>
      <c r="W83" s="248"/>
      <c r="X83" s="247"/>
      <c r="Y83" s="247"/>
    </row>
    <row r="84" spans="1:25">
      <c r="A84" s="249" t="s">
        <v>473</v>
      </c>
      <c r="B84" s="249" t="s">
        <v>365</v>
      </c>
      <c r="C84" s="250">
        <v>0</v>
      </c>
      <c r="D84" s="250"/>
      <c r="E84" s="250">
        <v>0</v>
      </c>
      <c r="F84" s="250"/>
      <c r="G84" s="250">
        <v>0</v>
      </c>
      <c r="H84" s="250"/>
      <c r="I84" s="250">
        <v>0</v>
      </c>
      <c r="J84" s="250"/>
      <c r="K84" s="250">
        <v>790</v>
      </c>
      <c r="L84" s="250"/>
      <c r="M84" s="250">
        <v>0</v>
      </c>
      <c r="N84" s="250"/>
      <c r="O84" s="251">
        <v>790</v>
      </c>
      <c r="P84" s="252">
        <v>0</v>
      </c>
      <c r="Q84" s="253">
        <v>-100</v>
      </c>
      <c r="R84" s="254">
        <v>-790</v>
      </c>
      <c r="T84" s="247"/>
      <c r="U84" s="248"/>
      <c r="V84" s="248"/>
      <c r="W84" s="248"/>
      <c r="X84" s="247"/>
      <c r="Y84" s="247"/>
    </row>
    <row r="85" spans="1:25">
      <c r="A85" s="249" t="s">
        <v>474</v>
      </c>
      <c r="B85" s="249" t="s">
        <v>238</v>
      </c>
      <c r="C85" s="250"/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1">
        <v>0</v>
      </c>
      <c r="P85" s="252">
        <v>0</v>
      </c>
      <c r="Q85" s="253">
        <v>100</v>
      </c>
      <c r="R85" s="254">
        <v>0</v>
      </c>
      <c r="T85" s="247"/>
      <c r="U85" s="248"/>
      <c r="V85" s="248"/>
      <c r="W85" s="248"/>
      <c r="X85" s="247"/>
      <c r="Y85" s="247"/>
    </row>
    <row r="86" spans="1:25">
      <c r="T86" s="247"/>
      <c r="U86" s="248"/>
      <c r="V86" s="248"/>
      <c r="W86" s="248"/>
      <c r="X86" s="247"/>
      <c r="Y86" s="247"/>
    </row>
    <row r="87" spans="1:25" s="247" customFormat="1" ht="22.5" customHeight="1">
      <c r="A87" s="242" t="s">
        <v>257</v>
      </c>
      <c r="B87" s="242"/>
      <c r="C87" s="244">
        <v>0</v>
      </c>
      <c r="D87" s="244">
        <v>0</v>
      </c>
      <c r="E87" s="244">
        <v>0</v>
      </c>
      <c r="F87" s="244">
        <v>0</v>
      </c>
      <c r="G87" s="244">
        <v>0</v>
      </c>
      <c r="H87" s="244">
        <v>0</v>
      </c>
      <c r="I87" s="244">
        <v>0</v>
      </c>
      <c r="J87" s="244">
        <v>0</v>
      </c>
      <c r="K87" s="244">
        <v>0</v>
      </c>
      <c r="L87" s="244">
        <v>0</v>
      </c>
      <c r="M87" s="244">
        <v>0</v>
      </c>
      <c r="N87" s="244">
        <v>0</v>
      </c>
      <c r="O87" s="244">
        <v>0</v>
      </c>
      <c r="P87" s="244">
        <v>0</v>
      </c>
      <c r="Q87" s="245">
        <v>100</v>
      </c>
      <c r="R87" s="246">
        <v>0</v>
      </c>
      <c r="T87" s="247" t="e">
        <v>#DIV/0!</v>
      </c>
      <c r="U87" s="248" t="e">
        <v>#DIV/0!</v>
      </c>
      <c r="V87" s="248" t="e">
        <v>#DIV/0!</v>
      </c>
      <c r="W87" s="248" t="e">
        <v>#DIV/0!</v>
      </c>
      <c r="X87" s="247">
        <v>-100</v>
      </c>
      <c r="Y87" s="247">
        <v>-100</v>
      </c>
    </row>
    <row r="88" spans="1:25" s="271" customFormat="1" ht="13.8" thickBot="1">
      <c r="A88" s="255" t="s">
        <v>475</v>
      </c>
      <c r="B88" s="249" t="s">
        <v>234</v>
      </c>
      <c r="C88" s="250"/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1">
        <v>0</v>
      </c>
      <c r="P88" s="252">
        <v>0</v>
      </c>
      <c r="Q88" s="253">
        <v>100</v>
      </c>
      <c r="R88" s="254">
        <v>0</v>
      </c>
      <c r="T88" s="247"/>
      <c r="U88" s="248"/>
      <c r="V88" s="248"/>
      <c r="W88" s="248"/>
      <c r="X88" s="247"/>
      <c r="Y88" s="247"/>
    </row>
    <row r="89" spans="1:25" ht="13.8">
      <c r="A89" s="249" t="s">
        <v>370</v>
      </c>
      <c r="B89" s="268" t="s">
        <v>367</v>
      </c>
      <c r="C89" s="250"/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1">
        <v>0</v>
      </c>
      <c r="P89" s="252">
        <v>0</v>
      </c>
      <c r="Q89" s="253">
        <v>100</v>
      </c>
      <c r="R89" s="254">
        <v>0</v>
      </c>
      <c r="T89" s="247"/>
      <c r="U89" s="248"/>
      <c r="V89" s="248"/>
      <c r="W89" s="248"/>
      <c r="X89" s="247"/>
      <c r="Y89" s="247"/>
    </row>
    <row r="90" spans="1:25" ht="10.5" customHeight="1">
      <c r="T90" s="247"/>
      <c r="U90" s="248"/>
      <c r="V90" s="248"/>
      <c r="W90" s="248"/>
      <c r="X90" s="247"/>
      <c r="Y90" s="247"/>
    </row>
    <row r="91" spans="1:25" s="247" customFormat="1" ht="22.5" customHeight="1">
      <c r="A91" s="242" t="s">
        <v>256</v>
      </c>
      <c r="B91" s="242"/>
      <c r="C91" s="244">
        <v>65.5</v>
      </c>
      <c r="D91" s="244">
        <v>39</v>
      </c>
      <c r="E91" s="244">
        <v>20</v>
      </c>
      <c r="F91" s="244">
        <v>0</v>
      </c>
      <c r="G91" s="244">
        <v>0</v>
      </c>
      <c r="H91" s="244">
        <v>10</v>
      </c>
      <c r="I91" s="244">
        <v>28</v>
      </c>
      <c r="J91" s="244">
        <v>32</v>
      </c>
      <c r="K91" s="244">
        <v>12180</v>
      </c>
      <c r="L91" s="244">
        <v>8957</v>
      </c>
      <c r="M91" s="244">
        <v>0</v>
      </c>
      <c r="N91" s="244">
        <v>0</v>
      </c>
      <c r="O91" s="244">
        <v>12293.5</v>
      </c>
      <c r="P91" s="244">
        <v>9038</v>
      </c>
      <c r="Q91" s="245">
        <v>-26.481473949648191</v>
      </c>
      <c r="R91" s="246">
        <v>-3255.5</v>
      </c>
      <c r="T91" s="247">
        <v>33.52601156069364</v>
      </c>
      <c r="U91" s="248">
        <v>-44.444444444444443</v>
      </c>
      <c r="V91" s="248">
        <v>-100</v>
      </c>
      <c r="W91" s="248">
        <v>-6.666666666666667</v>
      </c>
      <c r="X91" s="247">
        <v>30.783582089552237</v>
      </c>
      <c r="Y91" s="247" t="e">
        <v>#DIV/0!</v>
      </c>
    </row>
    <row r="92" spans="1:25">
      <c r="A92" s="249" t="s">
        <v>476</v>
      </c>
      <c r="B92" s="269" t="s">
        <v>274</v>
      </c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1">
        <v>0</v>
      </c>
      <c r="P92" s="252">
        <v>0</v>
      </c>
      <c r="Q92" s="253">
        <v>100</v>
      </c>
      <c r="R92" s="254">
        <v>0</v>
      </c>
      <c r="T92" s="247"/>
      <c r="U92" s="248"/>
      <c r="V92" s="248"/>
      <c r="W92" s="248"/>
      <c r="X92" s="247"/>
      <c r="Y92" s="247"/>
    </row>
    <row r="93" spans="1:25">
      <c r="A93" s="249" t="s">
        <v>477</v>
      </c>
      <c r="B93" s="249" t="s">
        <v>290</v>
      </c>
      <c r="C93" s="250"/>
      <c r="D93" s="250"/>
      <c r="E93" s="250"/>
      <c r="F93" s="250"/>
      <c r="G93" s="250"/>
      <c r="H93" s="250"/>
      <c r="I93" s="250"/>
      <c r="J93" s="250"/>
      <c r="K93" s="250"/>
      <c r="L93" s="250"/>
      <c r="M93" s="250"/>
      <c r="N93" s="250"/>
      <c r="O93" s="251">
        <v>0</v>
      </c>
      <c r="P93" s="252">
        <v>0</v>
      </c>
      <c r="Q93" s="253">
        <v>100</v>
      </c>
      <c r="R93" s="254">
        <v>0</v>
      </c>
      <c r="T93" s="247"/>
      <c r="U93" s="248"/>
      <c r="V93" s="248"/>
      <c r="W93" s="248"/>
      <c r="X93" s="247"/>
      <c r="Y93" s="247"/>
    </row>
    <row r="94" spans="1:25">
      <c r="A94" s="249" t="s">
        <v>369</v>
      </c>
      <c r="B94" s="256" t="s">
        <v>364</v>
      </c>
      <c r="C94" s="250">
        <v>0</v>
      </c>
      <c r="D94" s="250">
        <v>0</v>
      </c>
      <c r="E94" s="250">
        <v>0</v>
      </c>
      <c r="F94" s="250">
        <v>0</v>
      </c>
      <c r="G94" s="250">
        <v>0</v>
      </c>
      <c r="H94" s="250">
        <v>0</v>
      </c>
      <c r="I94" s="250">
        <v>0</v>
      </c>
      <c r="J94" s="250">
        <v>0</v>
      </c>
      <c r="K94" s="250">
        <v>12180</v>
      </c>
      <c r="L94" s="250">
        <v>8957</v>
      </c>
      <c r="M94" s="250">
        <v>0</v>
      </c>
      <c r="N94" s="250">
        <v>0</v>
      </c>
      <c r="O94" s="251">
        <v>12180</v>
      </c>
      <c r="P94" s="252">
        <v>8957</v>
      </c>
      <c r="Q94" s="253">
        <v>-26.461412151067321</v>
      </c>
      <c r="R94" s="254">
        <v>-3223</v>
      </c>
      <c r="T94" s="247"/>
      <c r="U94" s="248"/>
      <c r="V94" s="248"/>
      <c r="W94" s="248"/>
      <c r="X94" s="247"/>
      <c r="Y94" s="247"/>
    </row>
    <row r="95" spans="1:25">
      <c r="A95" s="249" t="s">
        <v>478</v>
      </c>
      <c r="B95" s="269" t="s">
        <v>275</v>
      </c>
      <c r="C95" s="250"/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1">
        <v>0</v>
      </c>
      <c r="P95" s="252">
        <v>0</v>
      </c>
      <c r="Q95" s="253">
        <v>100</v>
      </c>
      <c r="R95" s="254">
        <v>0</v>
      </c>
      <c r="T95" s="247"/>
      <c r="U95" s="248"/>
      <c r="V95" s="248"/>
      <c r="W95" s="248"/>
      <c r="X95" s="247"/>
      <c r="Y95" s="247"/>
    </row>
    <row r="96" spans="1:25" ht="13.8">
      <c r="A96" s="249" t="s">
        <v>479</v>
      </c>
      <c r="B96" s="268" t="s">
        <v>405</v>
      </c>
      <c r="C96" s="250">
        <v>65.5</v>
      </c>
      <c r="D96" s="250">
        <v>39</v>
      </c>
      <c r="E96" s="250">
        <v>20</v>
      </c>
      <c r="F96" s="250">
        <v>0</v>
      </c>
      <c r="G96" s="250">
        <v>0</v>
      </c>
      <c r="H96" s="250">
        <v>10</v>
      </c>
      <c r="I96" s="250">
        <v>28</v>
      </c>
      <c r="J96" s="250">
        <v>32</v>
      </c>
      <c r="K96" s="250">
        <v>0</v>
      </c>
      <c r="L96" s="250">
        <v>0</v>
      </c>
      <c r="M96" s="250">
        <v>0</v>
      </c>
      <c r="N96" s="250">
        <v>0</v>
      </c>
      <c r="O96" s="251">
        <v>113.5</v>
      </c>
      <c r="P96" s="252">
        <v>81</v>
      </c>
      <c r="Q96" s="253">
        <v>-28.634361233480178</v>
      </c>
      <c r="R96" s="254">
        <v>-32.5</v>
      </c>
      <c r="T96" s="247"/>
      <c r="U96" s="248"/>
      <c r="V96" s="248"/>
      <c r="W96" s="248"/>
      <c r="X96" s="247"/>
      <c r="Y96" s="247"/>
    </row>
    <row r="97" spans="1:25" ht="10.5" customHeight="1">
      <c r="A97" s="249"/>
      <c r="B97" s="249"/>
      <c r="C97" s="250"/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1"/>
      <c r="P97" s="252"/>
      <c r="Q97" s="249"/>
      <c r="R97" s="254"/>
      <c r="T97" s="247"/>
      <c r="U97" s="248"/>
      <c r="V97" s="248"/>
      <c r="W97" s="248"/>
      <c r="X97" s="247"/>
      <c r="Y97" s="247"/>
    </row>
    <row r="98" spans="1:25" s="247" customFormat="1" ht="22.5" customHeight="1">
      <c r="A98" s="242" t="s">
        <v>255</v>
      </c>
      <c r="B98" s="242"/>
      <c r="C98" s="244">
        <v>195</v>
      </c>
      <c r="D98" s="244">
        <v>48</v>
      </c>
      <c r="E98" s="244">
        <v>1028</v>
      </c>
      <c r="F98" s="244">
        <v>605.5</v>
      </c>
      <c r="G98" s="244">
        <v>27</v>
      </c>
      <c r="H98" s="244">
        <v>22</v>
      </c>
      <c r="I98" s="244">
        <v>5</v>
      </c>
      <c r="J98" s="244">
        <v>0</v>
      </c>
      <c r="K98" s="244">
        <v>0</v>
      </c>
      <c r="L98" s="244">
        <v>0</v>
      </c>
      <c r="M98" s="244">
        <v>0</v>
      </c>
      <c r="N98" s="244">
        <v>0</v>
      </c>
      <c r="O98" s="244">
        <v>1255</v>
      </c>
      <c r="P98" s="244">
        <v>675.5</v>
      </c>
      <c r="Q98" s="245">
        <v>-46.175298804780873</v>
      </c>
      <c r="R98" s="246">
        <v>-579.5</v>
      </c>
      <c r="T98" s="247">
        <v>78.021978021978029</v>
      </c>
      <c r="U98" s="248">
        <v>40.696608615948669</v>
      </c>
      <c r="V98" s="248">
        <v>31.25</v>
      </c>
      <c r="W98" s="248">
        <v>100</v>
      </c>
      <c r="X98" s="247" t="e">
        <v>#DIV/0!</v>
      </c>
      <c r="Y98" s="247">
        <v>-100</v>
      </c>
    </row>
    <row r="99" spans="1:25">
      <c r="A99" s="249" t="s">
        <v>480</v>
      </c>
      <c r="B99" s="256" t="s">
        <v>376</v>
      </c>
      <c r="C99" s="250"/>
      <c r="D99" s="250"/>
      <c r="E99" s="250"/>
      <c r="F99" s="250"/>
      <c r="G99" s="250"/>
      <c r="H99" s="250"/>
      <c r="I99" s="250"/>
      <c r="J99" s="250"/>
      <c r="K99" s="250"/>
      <c r="L99" s="250"/>
      <c r="M99" s="250"/>
      <c r="N99" s="250"/>
      <c r="O99" s="251">
        <v>0</v>
      </c>
      <c r="P99" s="252">
        <v>0</v>
      </c>
      <c r="Q99" s="253">
        <v>100</v>
      </c>
      <c r="R99" s="254">
        <v>0</v>
      </c>
      <c r="T99" s="247"/>
      <c r="U99" s="248"/>
      <c r="V99" s="248"/>
      <c r="W99" s="248"/>
      <c r="X99" s="247"/>
      <c r="Y99" s="247"/>
    </row>
    <row r="100" spans="1:25">
      <c r="A100" s="249" t="s">
        <v>481</v>
      </c>
      <c r="B100" s="249" t="s">
        <v>385</v>
      </c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1">
        <v>0</v>
      </c>
      <c r="P100" s="252">
        <v>0</v>
      </c>
      <c r="Q100" s="253">
        <v>100</v>
      </c>
      <c r="R100" s="254">
        <v>0</v>
      </c>
      <c r="T100" s="247"/>
      <c r="U100" s="248"/>
      <c r="V100" s="248"/>
      <c r="W100" s="248"/>
      <c r="X100" s="247"/>
      <c r="Y100" s="247"/>
    </row>
    <row r="101" spans="1:25">
      <c r="A101" s="249" t="s">
        <v>482</v>
      </c>
      <c r="B101" s="249" t="s">
        <v>236</v>
      </c>
      <c r="C101" s="250"/>
      <c r="D101" s="250"/>
      <c r="E101" s="250"/>
      <c r="F101" s="250"/>
      <c r="G101" s="250"/>
      <c r="H101" s="250"/>
      <c r="I101" s="250"/>
      <c r="J101" s="250"/>
      <c r="K101" s="250"/>
      <c r="L101" s="250"/>
      <c r="M101" s="250"/>
      <c r="N101" s="250"/>
      <c r="O101" s="251">
        <v>0</v>
      </c>
      <c r="P101" s="252">
        <v>0</v>
      </c>
      <c r="Q101" s="253">
        <v>100</v>
      </c>
      <c r="R101" s="254">
        <v>0</v>
      </c>
      <c r="T101" s="247"/>
      <c r="U101" s="248"/>
      <c r="V101" s="248"/>
      <c r="W101" s="248"/>
      <c r="X101" s="247"/>
      <c r="Y101" s="247"/>
    </row>
    <row r="102" spans="1:25">
      <c r="A102" s="249" t="s">
        <v>483</v>
      </c>
      <c r="B102" s="249" t="s">
        <v>243</v>
      </c>
      <c r="C102" s="250">
        <v>195</v>
      </c>
      <c r="D102" s="250">
        <v>48</v>
      </c>
      <c r="E102" s="250">
        <v>1028</v>
      </c>
      <c r="F102" s="250">
        <v>605.5</v>
      </c>
      <c r="G102" s="250">
        <v>27</v>
      </c>
      <c r="H102" s="250">
        <v>22</v>
      </c>
      <c r="I102" s="250">
        <v>5</v>
      </c>
      <c r="J102" s="250">
        <v>0</v>
      </c>
      <c r="K102" s="250">
        <v>0</v>
      </c>
      <c r="L102" s="250">
        <v>0</v>
      </c>
      <c r="M102" s="250">
        <v>0</v>
      </c>
      <c r="N102" s="250">
        <v>0</v>
      </c>
      <c r="O102" s="251">
        <v>1255</v>
      </c>
      <c r="P102" s="252">
        <v>675.5</v>
      </c>
      <c r="Q102" s="253">
        <v>-46.175298804780873</v>
      </c>
      <c r="R102" s="254">
        <v>-579.5</v>
      </c>
      <c r="T102" s="247"/>
      <c r="U102" s="248"/>
      <c r="V102" s="248"/>
      <c r="W102" s="248"/>
      <c r="X102" s="247"/>
      <c r="Y102" s="247"/>
    </row>
    <row r="103" spans="1:25" ht="10.5" customHeight="1">
      <c r="T103" s="247"/>
      <c r="U103" s="248"/>
      <c r="V103" s="248"/>
      <c r="W103" s="248"/>
      <c r="X103" s="247"/>
      <c r="Y103" s="247"/>
    </row>
    <row r="104" spans="1:25" s="247" customFormat="1" ht="21" customHeight="1" thickBot="1">
      <c r="A104" s="242" t="s">
        <v>258</v>
      </c>
      <c r="B104" s="242"/>
      <c r="C104" s="282">
        <v>37058.400000000001</v>
      </c>
      <c r="D104" s="282">
        <v>30035.649999999998</v>
      </c>
      <c r="E104" s="282">
        <v>27011.599999999999</v>
      </c>
      <c r="F104" s="282">
        <v>16288.75</v>
      </c>
      <c r="G104" s="282">
        <v>17704</v>
      </c>
      <c r="H104" s="282">
        <v>14413</v>
      </c>
      <c r="I104" s="282">
        <v>6833</v>
      </c>
      <c r="J104" s="282">
        <v>3750.1</v>
      </c>
      <c r="K104" s="282">
        <v>57256</v>
      </c>
      <c r="L104" s="282">
        <v>24749</v>
      </c>
      <c r="M104" s="282">
        <v>0</v>
      </c>
      <c r="N104" s="282">
        <v>0</v>
      </c>
      <c r="O104" s="282">
        <v>145863</v>
      </c>
      <c r="P104" s="282">
        <v>89236.5</v>
      </c>
      <c r="Q104" s="245">
        <v>-38.821702556508505</v>
      </c>
      <c r="R104" s="246">
        <v>-56626.5</v>
      </c>
      <c r="T104" s="247">
        <v>103.25753111305713</v>
      </c>
      <c r="U104" s="248">
        <v>58.052397295798031</v>
      </c>
      <c r="V104" s="248">
        <v>55.631231568599901</v>
      </c>
      <c r="W104" s="248">
        <v>155.12567852574074</v>
      </c>
      <c r="X104" s="247">
        <v>19.074872314992575</v>
      </c>
      <c r="Y104" s="247" t="e">
        <v>#DIV/0!</v>
      </c>
    </row>
    <row r="105" spans="1:25" s="270" customFormat="1">
      <c r="A105" s="255" t="s">
        <v>484</v>
      </c>
      <c r="B105" s="249" t="s">
        <v>276</v>
      </c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1">
        <v>0</v>
      </c>
      <c r="P105" s="252">
        <v>0</v>
      </c>
      <c r="Q105" s="253">
        <v>100</v>
      </c>
      <c r="R105" s="254">
        <v>0</v>
      </c>
      <c r="T105" s="247"/>
      <c r="U105" s="248"/>
      <c r="V105" s="248"/>
      <c r="W105" s="248"/>
      <c r="X105" s="247"/>
      <c r="Y105" s="247"/>
    </row>
    <row r="106" spans="1:25" s="258" customFormat="1">
      <c r="A106" s="255" t="s">
        <v>397</v>
      </c>
      <c r="B106" s="256" t="s">
        <v>396</v>
      </c>
      <c r="C106" s="250">
        <v>0</v>
      </c>
      <c r="D106" s="250">
        <v>0</v>
      </c>
      <c r="E106" s="250">
        <v>0</v>
      </c>
      <c r="F106" s="250">
        <v>0</v>
      </c>
      <c r="G106" s="250">
        <v>0</v>
      </c>
      <c r="H106" s="250">
        <v>0</v>
      </c>
      <c r="I106" s="250">
        <v>0</v>
      </c>
      <c r="J106" s="250">
        <v>0</v>
      </c>
      <c r="K106" s="250">
        <v>100</v>
      </c>
      <c r="L106" s="250">
        <v>100</v>
      </c>
      <c r="M106" s="250">
        <v>0</v>
      </c>
      <c r="N106" s="250">
        <v>0</v>
      </c>
      <c r="O106" s="251">
        <v>100</v>
      </c>
      <c r="P106" s="252">
        <v>100</v>
      </c>
      <c r="Q106" s="253">
        <v>0</v>
      </c>
      <c r="R106" s="254">
        <v>0</v>
      </c>
      <c r="T106" s="247"/>
      <c r="U106" s="248"/>
      <c r="V106" s="248"/>
      <c r="W106" s="248"/>
      <c r="X106" s="247"/>
      <c r="Y106" s="247"/>
    </row>
    <row r="107" spans="1:25" s="271" customFormat="1" ht="13.8" thickBot="1">
      <c r="A107" s="255" t="s">
        <v>485</v>
      </c>
      <c r="B107" s="249" t="s">
        <v>277</v>
      </c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1">
        <v>0</v>
      </c>
      <c r="P107" s="252">
        <v>0</v>
      </c>
      <c r="Q107" s="253">
        <v>100</v>
      </c>
      <c r="R107" s="254">
        <v>0</v>
      </c>
      <c r="T107" s="247"/>
      <c r="U107" s="248"/>
      <c r="V107" s="248"/>
      <c r="W107" s="248"/>
      <c r="X107" s="247"/>
      <c r="Y107" s="247"/>
    </row>
    <row r="108" spans="1:25" s="258" customFormat="1">
      <c r="A108" s="255" t="s">
        <v>380</v>
      </c>
      <c r="B108" s="249" t="s">
        <v>373</v>
      </c>
      <c r="C108" s="250"/>
      <c r="D108" s="250">
        <v>0</v>
      </c>
      <c r="E108" s="250"/>
      <c r="F108" s="250">
        <v>0</v>
      </c>
      <c r="G108" s="250"/>
      <c r="H108" s="250">
        <v>0</v>
      </c>
      <c r="I108" s="250"/>
      <c r="J108" s="250">
        <v>0</v>
      </c>
      <c r="K108" s="250"/>
      <c r="L108" s="250">
        <v>150</v>
      </c>
      <c r="M108" s="250"/>
      <c r="N108" s="250">
        <v>0</v>
      </c>
      <c r="O108" s="251">
        <v>0</v>
      </c>
      <c r="P108" s="252">
        <v>150</v>
      </c>
      <c r="Q108" s="253">
        <v>100</v>
      </c>
      <c r="R108" s="254">
        <v>150</v>
      </c>
      <c r="T108" s="247"/>
      <c r="U108" s="248"/>
      <c r="V108" s="248"/>
      <c r="W108" s="248"/>
      <c r="X108" s="247"/>
      <c r="Y108" s="247"/>
    </row>
    <row r="109" spans="1:25" ht="13.8">
      <c r="A109" s="249" t="s">
        <v>545</v>
      </c>
      <c r="B109" s="259" t="s">
        <v>542</v>
      </c>
      <c r="C109" s="250">
        <v>646.5</v>
      </c>
      <c r="D109" s="250"/>
      <c r="E109" s="250">
        <v>0</v>
      </c>
      <c r="F109" s="250"/>
      <c r="G109" s="250">
        <v>0</v>
      </c>
      <c r="H109" s="250"/>
      <c r="I109" s="250">
        <v>0</v>
      </c>
      <c r="J109" s="250"/>
      <c r="K109" s="250">
        <v>0</v>
      </c>
      <c r="L109" s="250"/>
      <c r="M109" s="250">
        <v>0</v>
      </c>
      <c r="N109" s="250"/>
      <c r="O109" s="251">
        <v>646.5</v>
      </c>
      <c r="P109" s="252">
        <v>0</v>
      </c>
      <c r="Q109" s="253">
        <v>-100</v>
      </c>
      <c r="R109" s="254">
        <v>-646.5</v>
      </c>
      <c r="S109" s="213"/>
      <c r="T109" s="247"/>
      <c r="U109" s="248"/>
      <c r="V109" s="248"/>
      <c r="W109" s="248"/>
      <c r="X109" s="247"/>
      <c r="Y109" s="247"/>
    </row>
    <row r="110" spans="1:25" s="258" customFormat="1">
      <c r="A110" s="255" t="s">
        <v>486</v>
      </c>
      <c r="B110" s="249" t="s">
        <v>345</v>
      </c>
      <c r="C110" s="250">
        <v>0</v>
      </c>
      <c r="D110" s="250">
        <v>0</v>
      </c>
      <c r="E110" s="250">
        <v>185</v>
      </c>
      <c r="F110" s="250">
        <v>151</v>
      </c>
      <c r="G110" s="250">
        <v>0</v>
      </c>
      <c r="H110" s="250">
        <v>0</v>
      </c>
      <c r="I110" s="250">
        <v>0</v>
      </c>
      <c r="J110" s="250">
        <v>0</v>
      </c>
      <c r="K110" s="250">
        <v>0</v>
      </c>
      <c r="L110" s="250">
        <v>0</v>
      </c>
      <c r="M110" s="250">
        <v>0</v>
      </c>
      <c r="N110" s="250">
        <v>0</v>
      </c>
      <c r="O110" s="251">
        <v>185</v>
      </c>
      <c r="P110" s="252">
        <v>151</v>
      </c>
      <c r="Q110" s="253">
        <v>-18.378378378378386</v>
      </c>
      <c r="R110" s="254">
        <v>-34</v>
      </c>
      <c r="T110" s="247"/>
      <c r="U110" s="248"/>
      <c r="V110" s="248"/>
      <c r="W110" s="248"/>
      <c r="X110" s="247"/>
      <c r="Y110" s="247"/>
    </row>
    <row r="111" spans="1:25">
      <c r="A111" s="249" t="s">
        <v>551</v>
      </c>
      <c r="B111" s="249" t="s">
        <v>176</v>
      </c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1">
        <v>0</v>
      </c>
      <c r="P111" s="252">
        <v>0</v>
      </c>
      <c r="Q111" s="253">
        <v>100</v>
      </c>
      <c r="R111" s="254">
        <v>0</v>
      </c>
      <c r="T111" s="247"/>
      <c r="U111" s="248"/>
      <c r="V111" s="248"/>
      <c r="W111" s="248"/>
      <c r="X111" s="247"/>
      <c r="Y111" s="247"/>
    </row>
    <row r="112" spans="1:25">
      <c r="A112" s="249" t="s">
        <v>552</v>
      </c>
      <c r="B112" s="256" t="s">
        <v>338</v>
      </c>
      <c r="C112" s="250"/>
      <c r="D112" s="250"/>
      <c r="E112" s="250"/>
      <c r="F112" s="250"/>
      <c r="G112" s="250"/>
      <c r="H112" s="250"/>
      <c r="I112" s="250"/>
      <c r="J112" s="250"/>
      <c r="K112" s="250"/>
      <c r="L112" s="250"/>
      <c r="M112" s="250"/>
      <c r="N112" s="250"/>
      <c r="O112" s="251">
        <v>0</v>
      </c>
      <c r="P112" s="252">
        <v>0</v>
      </c>
      <c r="Q112" s="253">
        <v>100</v>
      </c>
      <c r="R112" s="254">
        <v>0</v>
      </c>
      <c r="T112" s="247"/>
      <c r="U112" s="248"/>
      <c r="V112" s="248"/>
      <c r="W112" s="248"/>
      <c r="X112" s="247"/>
      <c r="Y112" s="247"/>
    </row>
    <row r="113" spans="1:25">
      <c r="A113" s="249" t="s">
        <v>487</v>
      </c>
      <c r="B113" s="249" t="s">
        <v>177</v>
      </c>
      <c r="C113" s="250">
        <v>100.3</v>
      </c>
      <c r="D113" s="250">
        <v>22</v>
      </c>
      <c r="E113" s="250">
        <v>1098.8499999999999</v>
      </c>
      <c r="F113" s="250">
        <v>368</v>
      </c>
      <c r="G113" s="250">
        <v>95</v>
      </c>
      <c r="H113" s="250">
        <v>38</v>
      </c>
      <c r="I113" s="250">
        <v>285</v>
      </c>
      <c r="J113" s="250">
        <v>65</v>
      </c>
      <c r="K113" s="250">
        <v>0</v>
      </c>
      <c r="L113" s="250">
        <v>0</v>
      </c>
      <c r="M113" s="250">
        <v>0</v>
      </c>
      <c r="N113" s="250">
        <v>0</v>
      </c>
      <c r="O113" s="251">
        <v>1579.1499999999999</v>
      </c>
      <c r="P113" s="252">
        <v>493</v>
      </c>
      <c r="Q113" s="253">
        <v>-68.780673146946143</v>
      </c>
      <c r="R113" s="254">
        <v>-1086.1499999999999</v>
      </c>
      <c r="T113" s="247"/>
      <c r="U113" s="248"/>
      <c r="V113" s="248"/>
      <c r="W113" s="248"/>
      <c r="X113" s="247"/>
      <c r="Y113" s="247"/>
    </row>
    <row r="114" spans="1:25">
      <c r="A114" s="249" t="s">
        <v>488</v>
      </c>
      <c r="B114" s="249" t="s">
        <v>323</v>
      </c>
      <c r="C114" s="250">
        <v>0</v>
      </c>
      <c r="D114" s="250">
        <v>0</v>
      </c>
      <c r="E114" s="250">
        <v>0</v>
      </c>
      <c r="F114" s="250">
        <v>0</v>
      </c>
      <c r="G114" s="250">
        <v>0</v>
      </c>
      <c r="H114" s="250">
        <v>0</v>
      </c>
      <c r="I114" s="250">
        <v>0</v>
      </c>
      <c r="J114" s="250">
        <v>0</v>
      </c>
      <c r="K114" s="250">
        <v>5089</v>
      </c>
      <c r="L114" s="250">
        <v>2850</v>
      </c>
      <c r="M114" s="250">
        <v>0</v>
      </c>
      <c r="N114" s="250">
        <v>0</v>
      </c>
      <c r="O114" s="251">
        <v>5089</v>
      </c>
      <c r="P114" s="252">
        <v>2850</v>
      </c>
      <c r="Q114" s="253">
        <v>-43.996855963843586</v>
      </c>
      <c r="R114" s="254">
        <v>-2239</v>
      </c>
      <c r="T114" s="247"/>
      <c r="U114" s="248"/>
      <c r="V114" s="248"/>
      <c r="W114" s="248"/>
      <c r="X114" s="247"/>
      <c r="Y114" s="247"/>
    </row>
    <row r="115" spans="1:25" s="283" customFormat="1">
      <c r="A115" s="249" t="s">
        <v>489</v>
      </c>
      <c r="B115" s="256" t="s">
        <v>270</v>
      </c>
      <c r="C115" s="250">
        <v>28.85</v>
      </c>
      <c r="D115" s="250">
        <v>38.25</v>
      </c>
      <c r="E115" s="250">
        <v>11.5</v>
      </c>
      <c r="F115" s="250">
        <v>1</v>
      </c>
      <c r="G115" s="250">
        <v>0</v>
      </c>
      <c r="H115" s="250">
        <v>0</v>
      </c>
      <c r="I115" s="250">
        <v>20</v>
      </c>
      <c r="J115" s="250">
        <v>0</v>
      </c>
      <c r="K115" s="250">
        <v>0</v>
      </c>
      <c r="L115" s="250">
        <v>0</v>
      </c>
      <c r="M115" s="250">
        <v>0</v>
      </c>
      <c r="N115" s="250">
        <v>0</v>
      </c>
      <c r="O115" s="251">
        <v>60.35</v>
      </c>
      <c r="P115" s="252">
        <v>39.25</v>
      </c>
      <c r="Q115" s="253">
        <v>-34.962717481358737</v>
      </c>
      <c r="R115" s="254">
        <v>-21.1</v>
      </c>
      <c r="T115" s="247"/>
      <c r="U115" s="248"/>
      <c r="V115" s="248"/>
      <c r="W115" s="248"/>
      <c r="X115" s="247"/>
      <c r="Y115" s="247"/>
    </row>
    <row r="116" spans="1:25">
      <c r="A116" s="249" t="s">
        <v>490</v>
      </c>
      <c r="B116" s="249" t="s">
        <v>179</v>
      </c>
      <c r="C116" s="250">
        <v>0</v>
      </c>
      <c r="D116" s="250">
        <v>0</v>
      </c>
      <c r="E116" s="250">
        <v>46</v>
      </c>
      <c r="F116" s="250">
        <v>16</v>
      </c>
      <c r="G116" s="250">
        <v>5</v>
      </c>
      <c r="H116" s="250">
        <v>6</v>
      </c>
      <c r="I116" s="250">
        <v>6</v>
      </c>
      <c r="J116" s="250">
        <v>0.6</v>
      </c>
      <c r="K116" s="250">
        <v>0</v>
      </c>
      <c r="L116" s="250">
        <v>0</v>
      </c>
      <c r="M116" s="250">
        <v>0</v>
      </c>
      <c r="N116" s="250">
        <v>0</v>
      </c>
      <c r="O116" s="251">
        <v>57</v>
      </c>
      <c r="P116" s="252">
        <v>22.6</v>
      </c>
      <c r="Q116" s="253">
        <v>-60.350877192982452</v>
      </c>
      <c r="R116" s="254">
        <v>-34.4</v>
      </c>
      <c r="T116" s="247"/>
      <c r="U116" s="248"/>
      <c r="V116" s="248"/>
      <c r="W116" s="248"/>
      <c r="X116" s="247"/>
      <c r="Y116" s="247"/>
    </row>
    <row r="117" spans="1:25">
      <c r="A117" s="249" t="s">
        <v>491</v>
      </c>
      <c r="B117" s="249" t="s">
        <v>355</v>
      </c>
      <c r="C117" s="250">
        <v>0</v>
      </c>
      <c r="D117" s="250"/>
      <c r="E117" s="250">
        <v>7</v>
      </c>
      <c r="F117" s="250"/>
      <c r="G117" s="250">
        <v>0</v>
      </c>
      <c r="H117" s="250"/>
      <c r="I117" s="250">
        <v>0</v>
      </c>
      <c r="J117" s="250"/>
      <c r="K117" s="250">
        <v>0</v>
      </c>
      <c r="L117" s="250"/>
      <c r="M117" s="250">
        <v>0</v>
      </c>
      <c r="N117" s="250"/>
      <c r="O117" s="251">
        <v>7</v>
      </c>
      <c r="P117" s="252">
        <v>0</v>
      </c>
      <c r="Q117" s="253">
        <v>-100</v>
      </c>
      <c r="R117" s="254">
        <v>-7</v>
      </c>
      <c r="T117" s="247"/>
      <c r="U117" s="248"/>
      <c r="V117" s="248"/>
      <c r="W117" s="248"/>
      <c r="X117" s="247"/>
      <c r="Y117" s="247"/>
    </row>
    <row r="118" spans="1:25">
      <c r="A118" s="249" t="s">
        <v>492</v>
      </c>
      <c r="B118" s="249" t="s">
        <v>180</v>
      </c>
      <c r="C118" s="250"/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1">
        <v>0</v>
      </c>
      <c r="P118" s="252">
        <v>0</v>
      </c>
      <c r="Q118" s="253">
        <v>100</v>
      </c>
      <c r="R118" s="254">
        <v>0</v>
      </c>
      <c r="T118" s="247"/>
      <c r="U118" s="248"/>
      <c r="V118" s="248"/>
      <c r="W118" s="248"/>
      <c r="X118" s="247"/>
      <c r="Y118" s="247"/>
    </row>
    <row r="119" spans="1:25" s="283" customFormat="1">
      <c r="A119" s="249" t="s">
        <v>493</v>
      </c>
      <c r="B119" s="256" t="s">
        <v>181</v>
      </c>
      <c r="C119" s="250"/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1">
        <v>0</v>
      </c>
      <c r="P119" s="252">
        <v>0</v>
      </c>
      <c r="Q119" s="253">
        <v>100</v>
      </c>
      <c r="R119" s="254">
        <v>0</v>
      </c>
      <c r="T119" s="247"/>
      <c r="U119" s="248"/>
      <c r="V119" s="248"/>
      <c r="W119" s="248"/>
      <c r="X119" s="247"/>
      <c r="Y119" s="247"/>
    </row>
    <row r="120" spans="1:25" s="283" customFormat="1">
      <c r="A120" s="249" t="s">
        <v>494</v>
      </c>
      <c r="B120" s="249" t="s">
        <v>346</v>
      </c>
      <c r="C120" s="250"/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1">
        <v>0</v>
      </c>
      <c r="P120" s="252">
        <v>0</v>
      </c>
      <c r="Q120" s="253">
        <v>100</v>
      </c>
      <c r="R120" s="254">
        <v>0</v>
      </c>
      <c r="T120" s="247"/>
      <c r="U120" s="248"/>
      <c r="V120" s="248"/>
      <c r="W120" s="248"/>
      <c r="X120" s="247"/>
      <c r="Y120" s="247"/>
    </row>
    <row r="121" spans="1:25" s="283" customFormat="1">
      <c r="A121" s="249" t="s">
        <v>406</v>
      </c>
      <c r="B121" s="249" t="s">
        <v>398</v>
      </c>
      <c r="C121" s="250">
        <v>0</v>
      </c>
      <c r="D121" s="250">
        <v>0</v>
      </c>
      <c r="E121" s="250">
        <v>475</v>
      </c>
      <c r="F121" s="250">
        <v>514</v>
      </c>
      <c r="G121" s="250">
        <v>0</v>
      </c>
      <c r="H121" s="250">
        <v>0</v>
      </c>
      <c r="I121" s="250">
        <v>0</v>
      </c>
      <c r="J121" s="250">
        <v>0</v>
      </c>
      <c r="K121" s="250">
        <v>0</v>
      </c>
      <c r="L121" s="250">
        <v>0</v>
      </c>
      <c r="M121" s="250">
        <v>0</v>
      </c>
      <c r="N121" s="250">
        <v>0</v>
      </c>
      <c r="O121" s="251">
        <v>475</v>
      </c>
      <c r="P121" s="252">
        <v>514</v>
      </c>
      <c r="Q121" s="253">
        <v>8.2105263157894655</v>
      </c>
      <c r="R121" s="254">
        <v>39</v>
      </c>
      <c r="T121" s="247"/>
      <c r="U121" s="248"/>
      <c r="V121" s="248"/>
      <c r="W121" s="248"/>
      <c r="X121" s="247"/>
      <c r="Y121" s="247"/>
    </row>
    <row r="122" spans="1:25">
      <c r="A122" s="249" t="s">
        <v>495</v>
      </c>
      <c r="B122" s="256" t="s">
        <v>329</v>
      </c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1">
        <v>0</v>
      </c>
      <c r="P122" s="252">
        <v>0</v>
      </c>
      <c r="Q122" s="253">
        <v>100</v>
      </c>
      <c r="R122" s="254">
        <v>0</v>
      </c>
      <c r="T122" s="247"/>
      <c r="U122" s="248"/>
      <c r="V122" s="248"/>
      <c r="W122" s="248"/>
      <c r="X122" s="247"/>
      <c r="Y122" s="247"/>
    </row>
    <row r="123" spans="1:25">
      <c r="A123" s="249" t="s">
        <v>496</v>
      </c>
      <c r="B123" s="256" t="s">
        <v>272</v>
      </c>
      <c r="C123" s="250">
        <v>896</v>
      </c>
      <c r="D123" s="250">
        <v>7</v>
      </c>
      <c r="E123" s="250">
        <v>134.6</v>
      </c>
      <c r="F123" s="250">
        <v>55</v>
      </c>
      <c r="G123" s="250">
        <v>0</v>
      </c>
      <c r="H123" s="250">
        <v>20</v>
      </c>
      <c r="I123" s="250">
        <v>0</v>
      </c>
      <c r="J123" s="250">
        <v>0</v>
      </c>
      <c r="K123" s="250">
        <v>0</v>
      </c>
      <c r="L123" s="250">
        <v>0</v>
      </c>
      <c r="M123" s="250">
        <v>0</v>
      </c>
      <c r="N123" s="250">
        <v>0</v>
      </c>
      <c r="O123" s="251">
        <v>1030.5999999999999</v>
      </c>
      <c r="P123" s="252">
        <v>82</v>
      </c>
      <c r="Q123" s="253">
        <v>-92.043469823403839</v>
      </c>
      <c r="R123" s="254">
        <v>-948.59999999999991</v>
      </c>
      <c r="T123" s="247"/>
      <c r="U123" s="248"/>
      <c r="V123" s="248"/>
      <c r="W123" s="248"/>
      <c r="X123" s="247"/>
      <c r="Y123" s="247"/>
    </row>
    <row r="124" spans="1:25" s="283" customFormat="1">
      <c r="A124" s="249" t="s">
        <v>497</v>
      </c>
      <c r="B124" s="249" t="s">
        <v>184</v>
      </c>
      <c r="C124" s="250">
        <v>106.5</v>
      </c>
      <c r="D124" s="250">
        <v>111</v>
      </c>
      <c r="E124" s="250">
        <v>2830.5</v>
      </c>
      <c r="F124" s="250">
        <v>1974.05</v>
      </c>
      <c r="G124" s="250">
        <v>1998</v>
      </c>
      <c r="H124" s="250">
        <v>1640</v>
      </c>
      <c r="I124" s="250">
        <v>2179</v>
      </c>
      <c r="J124" s="250">
        <v>1747</v>
      </c>
      <c r="K124" s="250">
        <v>0</v>
      </c>
      <c r="L124" s="250">
        <v>0</v>
      </c>
      <c r="M124" s="250">
        <v>0</v>
      </c>
      <c r="N124" s="250">
        <v>0</v>
      </c>
      <c r="O124" s="251">
        <v>7114</v>
      </c>
      <c r="P124" s="252">
        <v>5472.05</v>
      </c>
      <c r="Q124" s="253">
        <v>-23.080545403429852</v>
      </c>
      <c r="R124" s="254">
        <v>-1641.9499999999998</v>
      </c>
      <c r="T124" s="247"/>
      <c r="U124" s="248"/>
      <c r="V124" s="248"/>
      <c r="W124" s="248"/>
      <c r="X124" s="247"/>
      <c r="Y124" s="247"/>
    </row>
    <row r="125" spans="1:25">
      <c r="A125" s="249" t="s">
        <v>498</v>
      </c>
      <c r="B125" s="269" t="s">
        <v>288</v>
      </c>
      <c r="C125" s="250">
        <v>0</v>
      </c>
      <c r="D125" s="250">
        <v>0</v>
      </c>
      <c r="E125" s="250">
        <v>0</v>
      </c>
      <c r="F125" s="250">
        <v>0</v>
      </c>
      <c r="G125" s="250">
        <v>0</v>
      </c>
      <c r="H125" s="250">
        <v>0</v>
      </c>
      <c r="I125" s="250">
        <v>0</v>
      </c>
      <c r="J125" s="250">
        <v>0</v>
      </c>
      <c r="K125" s="250">
        <v>7173</v>
      </c>
      <c r="L125" s="250">
        <v>4000</v>
      </c>
      <c r="M125" s="250">
        <v>0</v>
      </c>
      <c r="N125" s="250">
        <v>0</v>
      </c>
      <c r="O125" s="251">
        <v>7173</v>
      </c>
      <c r="P125" s="252">
        <v>4000</v>
      </c>
      <c r="Q125" s="253">
        <v>-44.235326920395934</v>
      </c>
      <c r="R125" s="254">
        <v>-3173</v>
      </c>
      <c r="T125" s="247"/>
      <c r="U125" s="248"/>
      <c r="V125" s="248"/>
      <c r="W125" s="248"/>
      <c r="X125" s="247"/>
      <c r="Y125" s="247"/>
    </row>
    <row r="126" spans="1:25" s="283" customFormat="1">
      <c r="A126" s="284" t="s">
        <v>500</v>
      </c>
      <c r="B126" s="285" t="s">
        <v>271</v>
      </c>
      <c r="C126" s="250">
        <v>3329.75</v>
      </c>
      <c r="D126" s="250">
        <v>1039</v>
      </c>
      <c r="E126" s="250">
        <v>7004.75</v>
      </c>
      <c r="F126" s="250">
        <v>3244</v>
      </c>
      <c r="G126" s="250">
        <v>2773</v>
      </c>
      <c r="H126" s="250">
        <v>1698</v>
      </c>
      <c r="I126" s="250">
        <v>3179</v>
      </c>
      <c r="J126" s="250">
        <v>1352</v>
      </c>
      <c r="K126" s="250">
        <v>0</v>
      </c>
      <c r="L126" s="250">
        <v>0</v>
      </c>
      <c r="M126" s="250">
        <v>0</v>
      </c>
      <c r="N126" s="250">
        <v>0</v>
      </c>
      <c r="O126" s="251">
        <v>16286.5</v>
      </c>
      <c r="P126" s="252">
        <v>7333</v>
      </c>
      <c r="Q126" s="253">
        <v>-54.974979277315569</v>
      </c>
      <c r="R126" s="254">
        <v>-8953.5</v>
      </c>
      <c r="T126" s="247"/>
      <c r="U126" s="248"/>
      <c r="V126" s="248"/>
      <c r="W126" s="248"/>
      <c r="X126" s="247"/>
      <c r="Y126" s="247"/>
    </row>
    <row r="127" spans="1:25" s="283" customFormat="1">
      <c r="A127" s="249" t="s">
        <v>501</v>
      </c>
      <c r="B127" s="249" t="s">
        <v>330</v>
      </c>
      <c r="C127" s="250">
        <v>2</v>
      </c>
      <c r="D127" s="250">
        <v>5</v>
      </c>
      <c r="E127" s="250">
        <v>275</v>
      </c>
      <c r="F127" s="250">
        <v>161</v>
      </c>
      <c r="G127" s="250">
        <v>83.5</v>
      </c>
      <c r="H127" s="250">
        <v>150.5</v>
      </c>
      <c r="I127" s="250">
        <v>0</v>
      </c>
      <c r="J127" s="250">
        <v>20</v>
      </c>
      <c r="K127" s="250">
        <v>0</v>
      </c>
      <c r="L127" s="250">
        <v>0</v>
      </c>
      <c r="M127" s="250">
        <v>0</v>
      </c>
      <c r="N127" s="250">
        <v>0</v>
      </c>
      <c r="O127" s="251">
        <v>360.5</v>
      </c>
      <c r="P127" s="252">
        <v>336.5</v>
      </c>
      <c r="Q127" s="253">
        <v>-6.6574202496532564</v>
      </c>
      <c r="R127" s="254">
        <v>-24</v>
      </c>
      <c r="T127" s="247"/>
      <c r="U127" s="248"/>
      <c r="V127" s="248"/>
      <c r="W127" s="248"/>
      <c r="X127" s="247"/>
      <c r="Y127" s="247"/>
    </row>
    <row r="128" spans="1:25" s="258" customFormat="1">
      <c r="A128" s="284" t="s">
        <v>384</v>
      </c>
      <c r="B128" s="285" t="s">
        <v>383</v>
      </c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1">
        <v>0</v>
      </c>
      <c r="P128" s="252">
        <v>0</v>
      </c>
      <c r="Q128" s="253">
        <v>100</v>
      </c>
      <c r="R128" s="254">
        <v>0</v>
      </c>
      <c r="T128" s="247"/>
      <c r="U128" s="248"/>
      <c r="V128" s="248"/>
      <c r="W128" s="248"/>
      <c r="X128" s="247"/>
      <c r="Y128" s="247"/>
    </row>
    <row r="129" spans="1:25">
      <c r="A129" s="284" t="s">
        <v>502</v>
      </c>
      <c r="B129" s="284" t="s">
        <v>186</v>
      </c>
      <c r="C129" s="250">
        <v>0</v>
      </c>
      <c r="D129" s="250">
        <v>0</v>
      </c>
      <c r="E129" s="250">
        <v>0</v>
      </c>
      <c r="F129" s="250">
        <v>0</v>
      </c>
      <c r="G129" s="250">
        <v>0</v>
      </c>
      <c r="H129" s="250">
        <v>0</v>
      </c>
      <c r="I129" s="250">
        <v>0</v>
      </c>
      <c r="J129" s="250">
        <v>0</v>
      </c>
      <c r="K129" s="250">
        <v>4009</v>
      </c>
      <c r="L129" s="250">
        <v>2430</v>
      </c>
      <c r="M129" s="250">
        <v>0</v>
      </c>
      <c r="N129" s="250">
        <v>0</v>
      </c>
      <c r="O129" s="251">
        <v>4009</v>
      </c>
      <c r="P129" s="252">
        <v>2430</v>
      </c>
      <c r="Q129" s="253">
        <v>-39.386380643552009</v>
      </c>
      <c r="R129" s="254">
        <v>-1579</v>
      </c>
      <c r="T129" s="247"/>
      <c r="U129" s="248"/>
      <c r="V129" s="248"/>
      <c r="W129" s="248"/>
      <c r="X129" s="247"/>
      <c r="Y129" s="247"/>
    </row>
    <row r="130" spans="1:25">
      <c r="A130" s="255" t="s">
        <v>503</v>
      </c>
      <c r="B130" s="256" t="s">
        <v>233</v>
      </c>
      <c r="C130" s="250">
        <v>0</v>
      </c>
      <c r="D130" s="250">
        <v>0</v>
      </c>
      <c r="E130" s="250">
        <v>0</v>
      </c>
      <c r="F130" s="250">
        <v>0</v>
      </c>
      <c r="G130" s="250">
        <v>0</v>
      </c>
      <c r="H130" s="250">
        <v>0</v>
      </c>
      <c r="I130" s="250">
        <v>0</v>
      </c>
      <c r="J130" s="250">
        <v>0</v>
      </c>
      <c r="K130" s="250">
        <v>230</v>
      </c>
      <c r="L130" s="250">
        <v>700</v>
      </c>
      <c r="M130" s="250">
        <v>0</v>
      </c>
      <c r="N130" s="250">
        <v>0</v>
      </c>
      <c r="O130" s="251">
        <v>230</v>
      </c>
      <c r="P130" s="252">
        <v>700</v>
      </c>
      <c r="Q130" s="253">
        <v>204.34782608695656</v>
      </c>
      <c r="R130" s="254">
        <v>470</v>
      </c>
      <c r="T130" s="247"/>
      <c r="U130" s="248"/>
      <c r="V130" s="248"/>
      <c r="W130" s="248"/>
      <c r="X130" s="247"/>
      <c r="Y130" s="247"/>
    </row>
    <row r="131" spans="1:25">
      <c r="A131" s="249" t="s">
        <v>504</v>
      </c>
      <c r="B131" s="249" t="s">
        <v>189</v>
      </c>
      <c r="C131" s="250">
        <v>0</v>
      </c>
      <c r="D131" s="250"/>
      <c r="E131" s="250">
        <v>0</v>
      </c>
      <c r="F131" s="250"/>
      <c r="G131" s="250">
        <v>0</v>
      </c>
      <c r="H131" s="250"/>
      <c r="I131" s="250">
        <v>0</v>
      </c>
      <c r="J131" s="250"/>
      <c r="K131" s="250">
        <v>200</v>
      </c>
      <c r="L131" s="250"/>
      <c r="M131" s="250">
        <v>0</v>
      </c>
      <c r="N131" s="250"/>
      <c r="O131" s="251">
        <v>200</v>
      </c>
      <c r="P131" s="252">
        <v>0</v>
      </c>
      <c r="Q131" s="253">
        <v>-100</v>
      </c>
      <c r="R131" s="254">
        <v>-200</v>
      </c>
      <c r="T131" s="247"/>
      <c r="U131" s="248"/>
      <c r="V131" s="248"/>
      <c r="W131" s="248"/>
      <c r="X131" s="247"/>
      <c r="Y131" s="247"/>
    </row>
    <row r="132" spans="1:25">
      <c r="A132" s="249" t="s">
        <v>505</v>
      </c>
      <c r="B132" s="249" t="s">
        <v>190</v>
      </c>
      <c r="C132" s="250"/>
      <c r="D132" s="250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1">
        <v>0</v>
      </c>
      <c r="P132" s="252">
        <v>0</v>
      </c>
      <c r="Q132" s="253">
        <v>100</v>
      </c>
      <c r="R132" s="254">
        <v>0</v>
      </c>
      <c r="T132" s="247"/>
      <c r="U132" s="248"/>
      <c r="V132" s="248"/>
      <c r="W132" s="248"/>
      <c r="X132" s="247"/>
      <c r="Y132" s="247"/>
    </row>
    <row r="133" spans="1:25">
      <c r="A133" s="249" t="s">
        <v>407</v>
      </c>
      <c r="B133" s="249" t="s">
        <v>399</v>
      </c>
      <c r="C133" s="250">
        <v>0</v>
      </c>
      <c r="D133" s="250">
        <v>0</v>
      </c>
      <c r="E133" s="250">
        <v>159.5</v>
      </c>
      <c r="F133" s="250">
        <v>48.5</v>
      </c>
      <c r="G133" s="250">
        <v>1671.5</v>
      </c>
      <c r="H133" s="250">
        <v>834</v>
      </c>
      <c r="I133" s="250">
        <v>353</v>
      </c>
      <c r="J133" s="250">
        <v>139</v>
      </c>
      <c r="K133" s="250">
        <v>0</v>
      </c>
      <c r="L133" s="250">
        <v>0</v>
      </c>
      <c r="M133" s="250">
        <v>0</v>
      </c>
      <c r="N133" s="250">
        <v>0</v>
      </c>
      <c r="O133" s="251">
        <v>2184</v>
      </c>
      <c r="P133" s="252">
        <v>1021.5</v>
      </c>
      <c r="Q133" s="253">
        <v>-53.228021978021978</v>
      </c>
      <c r="R133" s="254">
        <v>-1162.5</v>
      </c>
      <c r="T133" s="247"/>
      <c r="U133" s="248"/>
      <c r="V133" s="248"/>
      <c r="W133" s="248"/>
      <c r="X133" s="247"/>
      <c r="Y133" s="247"/>
    </row>
    <row r="134" spans="1:25" s="283" customFormat="1">
      <c r="A134" s="249" t="s">
        <v>506</v>
      </c>
      <c r="B134" s="249" t="s">
        <v>191</v>
      </c>
      <c r="C134" s="250">
        <v>65</v>
      </c>
      <c r="D134" s="250">
        <v>15</v>
      </c>
      <c r="E134" s="250">
        <v>472.5</v>
      </c>
      <c r="F134" s="250">
        <v>141</v>
      </c>
      <c r="G134" s="250">
        <v>48</v>
      </c>
      <c r="H134" s="250">
        <v>19</v>
      </c>
      <c r="I134" s="250">
        <v>10</v>
      </c>
      <c r="J134" s="250">
        <v>6</v>
      </c>
      <c r="K134" s="250">
        <v>0</v>
      </c>
      <c r="L134" s="250">
        <v>0</v>
      </c>
      <c r="M134" s="250">
        <v>0</v>
      </c>
      <c r="N134" s="250">
        <v>0</v>
      </c>
      <c r="O134" s="251">
        <v>595.5</v>
      </c>
      <c r="P134" s="252">
        <v>181</v>
      </c>
      <c r="Q134" s="253">
        <v>-69.60537363560033</v>
      </c>
      <c r="R134" s="254">
        <v>-414.5</v>
      </c>
      <c r="T134" s="247"/>
      <c r="U134" s="248"/>
      <c r="V134" s="248"/>
      <c r="W134" s="248"/>
      <c r="X134" s="247"/>
      <c r="Y134" s="247"/>
    </row>
    <row r="135" spans="1:25" s="283" customFormat="1">
      <c r="A135" s="249" t="s">
        <v>507</v>
      </c>
      <c r="B135" s="256" t="s">
        <v>192</v>
      </c>
      <c r="C135" s="250">
        <v>0</v>
      </c>
      <c r="D135" s="250">
        <v>0</v>
      </c>
      <c r="E135" s="250">
        <v>77</v>
      </c>
      <c r="F135" s="250">
        <v>28</v>
      </c>
      <c r="G135" s="250">
        <v>0</v>
      </c>
      <c r="H135" s="250">
        <v>0</v>
      </c>
      <c r="I135" s="250">
        <v>0</v>
      </c>
      <c r="J135" s="250">
        <v>0</v>
      </c>
      <c r="K135" s="250">
        <v>0</v>
      </c>
      <c r="L135" s="250">
        <v>0</v>
      </c>
      <c r="M135" s="250">
        <v>0</v>
      </c>
      <c r="N135" s="250">
        <v>0</v>
      </c>
      <c r="O135" s="251">
        <v>77</v>
      </c>
      <c r="P135" s="252">
        <v>28</v>
      </c>
      <c r="Q135" s="253">
        <v>-63.636363636363633</v>
      </c>
      <c r="R135" s="254">
        <v>-49</v>
      </c>
      <c r="T135" s="247"/>
      <c r="U135" s="248"/>
      <c r="V135" s="248"/>
      <c r="W135" s="248"/>
      <c r="X135" s="247"/>
      <c r="Y135" s="247"/>
    </row>
    <row r="136" spans="1:25">
      <c r="A136" s="249" t="s">
        <v>508</v>
      </c>
      <c r="B136" s="249" t="s">
        <v>193</v>
      </c>
      <c r="C136" s="250">
        <v>0</v>
      </c>
      <c r="D136" s="250">
        <v>17</v>
      </c>
      <c r="E136" s="250">
        <v>83</v>
      </c>
      <c r="F136" s="250">
        <v>8</v>
      </c>
      <c r="G136" s="250">
        <v>3</v>
      </c>
      <c r="H136" s="250">
        <v>5</v>
      </c>
      <c r="I136" s="250">
        <v>42</v>
      </c>
      <c r="J136" s="250">
        <v>42</v>
      </c>
      <c r="K136" s="250">
        <v>0</v>
      </c>
      <c r="L136" s="250">
        <v>0</v>
      </c>
      <c r="M136" s="250">
        <v>0</v>
      </c>
      <c r="N136" s="250">
        <v>0</v>
      </c>
      <c r="O136" s="251">
        <v>128</v>
      </c>
      <c r="P136" s="252">
        <v>72</v>
      </c>
      <c r="Q136" s="253">
        <v>-43.75</v>
      </c>
      <c r="R136" s="254">
        <v>-56</v>
      </c>
      <c r="T136" s="247"/>
      <c r="U136" s="248"/>
      <c r="V136" s="248"/>
      <c r="W136" s="248"/>
      <c r="X136" s="247"/>
      <c r="Y136" s="247"/>
    </row>
    <row r="137" spans="1:25">
      <c r="A137" s="249" t="s">
        <v>509</v>
      </c>
      <c r="B137" s="249" t="s">
        <v>194</v>
      </c>
      <c r="C137" s="250"/>
      <c r="D137" s="250"/>
      <c r="E137" s="250"/>
      <c r="F137" s="250"/>
      <c r="G137" s="250"/>
      <c r="H137" s="250"/>
      <c r="I137" s="250"/>
      <c r="J137" s="250"/>
      <c r="K137" s="250"/>
      <c r="L137" s="250"/>
      <c r="M137" s="250"/>
      <c r="N137" s="250"/>
      <c r="O137" s="251">
        <v>0</v>
      </c>
      <c r="P137" s="252">
        <v>0</v>
      </c>
      <c r="Q137" s="253">
        <v>100</v>
      </c>
      <c r="R137" s="254">
        <v>0</v>
      </c>
      <c r="T137" s="247"/>
      <c r="U137" s="248"/>
      <c r="V137" s="248"/>
      <c r="W137" s="248"/>
      <c r="X137" s="247"/>
      <c r="Y137" s="247"/>
    </row>
    <row r="138" spans="1:25">
      <c r="A138" s="249" t="s">
        <v>510</v>
      </c>
      <c r="B138" s="249" t="s">
        <v>400</v>
      </c>
      <c r="C138" s="250">
        <v>394</v>
      </c>
      <c r="D138" s="250">
        <v>329.5</v>
      </c>
      <c r="E138" s="250">
        <v>174.5</v>
      </c>
      <c r="F138" s="250">
        <v>91</v>
      </c>
      <c r="G138" s="250">
        <v>63</v>
      </c>
      <c r="H138" s="250">
        <v>65</v>
      </c>
      <c r="I138" s="250">
        <v>0</v>
      </c>
      <c r="J138" s="250">
        <v>0</v>
      </c>
      <c r="K138" s="250">
        <v>0</v>
      </c>
      <c r="L138" s="250">
        <v>0</v>
      </c>
      <c r="M138" s="250">
        <v>0</v>
      </c>
      <c r="N138" s="250">
        <v>0</v>
      </c>
      <c r="O138" s="251">
        <v>631.5</v>
      </c>
      <c r="P138" s="252">
        <v>485.5</v>
      </c>
      <c r="Q138" s="253">
        <v>-23.11955661124307</v>
      </c>
      <c r="R138" s="254">
        <v>-146</v>
      </c>
      <c r="T138" s="247"/>
      <c r="U138" s="248"/>
      <c r="V138" s="248"/>
      <c r="W138" s="248"/>
      <c r="X138" s="247"/>
      <c r="Y138" s="247"/>
    </row>
    <row r="139" spans="1:25" s="283" customFormat="1">
      <c r="A139" s="249" t="s">
        <v>511</v>
      </c>
      <c r="B139" s="249" t="s">
        <v>195</v>
      </c>
      <c r="C139" s="250">
        <v>13249.5</v>
      </c>
      <c r="D139" s="250">
        <v>9503.65</v>
      </c>
      <c r="E139" s="250">
        <v>3487.8</v>
      </c>
      <c r="F139" s="250">
        <v>1341.5</v>
      </c>
      <c r="G139" s="250">
        <v>8065</v>
      </c>
      <c r="H139" s="250">
        <v>7080.5</v>
      </c>
      <c r="I139" s="250">
        <v>197</v>
      </c>
      <c r="J139" s="250">
        <v>32.5</v>
      </c>
      <c r="K139" s="250">
        <v>0</v>
      </c>
      <c r="L139" s="250">
        <v>0</v>
      </c>
      <c r="M139" s="250">
        <v>0</v>
      </c>
      <c r="N139" s="250">
        <v>0</v>
      </c>
      <c r="O139" s="251">
        <v>24999.3</v>
      </c>
      <c r="P139" s="252">
        <v>17958.150000000001</v>
      </c>
      <c r="Q139" s="253">
        <v>-28.165388630881665</v>
      </c>
      <c r="R139" s="254">
        <v>-7041.1499999999978</v>
      </c>
      <c r="T139" s="247" t="e">
        <v>#DIV/0!</v>
      </c>
      <c r="U139" s="248" t="e">
        <v>#DIV/0!</v>
      </c>
      <c r="V139" s="248" t="e">
        <v>#DIV/0!</v>
      </c>
      <c r="W139" s="248" t="e">
        <v>#DIV/0!</v>
      </c>
      <c r="X139" s="247" t="e">
        <v>#DIV/0!</v>
      </c>
      <c r="Y139" s="247" t="e">
        <v>#DIV/0!</v>
      </c>
    </row>
    <row r="140" spans="1:25">
      <c r="A140" s="249" t="s">
        <v>512</v>
      </c>
      <c r="B140" s="256" t="s">
        <v>197</v>
      </c>
      <c r="C140" s="250"/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1">
        <v>0</v>
      </c>
      <c r="P140" s="252">
        <v>0</v>
      </c>
      <c r="Q140" s="253">
        <v>100</v>
      </c>
      <c r="R140" s="254">
        <v>0</v>
      </c>
      <c r="T140" s="247"/>
      <c r="U140" s="248"/>
      <c r="V140" s="248"/>
      <c r="W140" s="248"/>
      <c r="X140" s="247"/>
      <c r="Y140" s="247"/>
    </row>
    <row r="141" spans="1:25" s="283" customFormat="1">
      <c r="A141" s="284" t="s">
        <v>513</v>
      </c>
      <c r="B141" s="284" t="s">
        <v>196</v>
      </c>
      <c r="C141" s="250">
        <v>14036.5</v>
      </c>
      <c r="D141" s="250">
        <v>15508.05</v>
      </c>
      <c r="E141" s="250">
        <v>10466.1</v>
      </c>
      <c r="F141" s="250">
        <v>8146.2000000000007</v>
      </c>
      <c r="G141" s="250">
        <v>2897</v>
      </c>
      <c r="H141" s="250">
        <v>2856</v>
      </c>
      <c r="I141" s="250">
        <v>562</v>
      </c>
      <c r="J141" s="250">
        <v>346</v>
      </c>
      <c r="K141" s="250">
        <v>0</v>
      </c>
      <c r="L141" s="250">
        <v>0</v>
      </c>
      <c r="M141" s="250">
        <v>0</v>
      </c>
      <c r="N141" s="250">
        <v>0</v>
      </c>
      <c r="O141" s="251">
        <v>27961.599999999999</v>
      </c>
      <c r="P141" s="252">
        <v>26856.25</v>
      </c>
      <c r="Q141" s="253">
        <v>-3.9530999656671924</v>
      </c>
      <c r="R141" s="254">
        <v>-1105.3499999999985</v>
      </c>
      <c r="T141" s="247">
        <v>65.532263648993933</v>
      </c>
      <c r="U141" s="248">
        <v>7.5690857591697807</v>
      </c>
      <c r="V141" s="248">
        <v>83.186114985278167</v>
      </c>
      <c r="W141" s="248">
        <v>119.62616822429905</v>
      </c>
      <c r="X141" s="247" t="e">
        <v>#DIV/0!</v>
      </c>
      <c r="Y141" s="247" t="e">
        <v>#DIV/0!</v>
      </c>
    </row>
    <row r="142" spans="1:25">
      <c r="A142" s="249" t="s">
        <v>514</v>
      </c>
      <c r="B142" s="249" t="s">
        <v>299</v>
      </c>
      <c r="C142" s="250">
        <v>0</v>
      </c>
      <c r="D142" s="250">
        <v>0</v>
      </c>
      <c r="E142" s="250">
        <v>0</v>
      </c>
      <c r="F142" s="250">
        <v>0</v>
      </c>
      <c r="G142" s="250">
        <v>0</v>
      </c>
      <c r="H142" s="250">
        <v>0</v>
      </c>
      <c r="I142" s="250">
        <v>0</v>
      </c>
      <c r="J142" s="250">
        <v>0</v>
      </c>
      <c r="K142" s="250">
        <v>40455</v>
      </c>
      <c r="L142" s="250">
        <v>14519</v>
      </c>
      <c r="M142" s="250">
        <v>0</v>
      </c>
      <c r="N142" s="250">
        <v>0</v>
      </c>
      <c r="O142" s="251">
        <v>40455</v>
      </c>
      <c r="P142" s="252">
        <v>14519</v>
      </c>
      <c r="Q142" s="253">
        <v>-64.110740328760357</v>
      </c>
      <c r="R142" s="254">
        <v>-25936</v>
      </c>
      <c r="T142" s="247" t="e">
        <v>#DIV/0!</v>
      </c>
      <c r="U142" s="248" t="e">
        <v>#DIV/0!</v>
      </c>
      <c r="V142" s="248" t="e">
        <v>#DIV/0!</v>
      </c>
      <c r="W142" s="248" t="e">
        <v>#DIV/0!</v>
      </c>
      <c r="X142" s="247" t="e">
        <v>#DIV/0!</v>
      </c>
      <c r="Y142" s="247" t="e">
        <v>#DIV/0!</v>
      </c>
    </row>
    <row r="143" spans="1:25">
      <c r="A143" s="284" t="s">
        <v>515</v>
      </c>
      <c r="B143" s="284" t="s">
        <v>401</v>
      </c>
      <c r="C143" s="250">
        <v>1035</v>
      </c>
      <c r="D143" s="250">
        <v>632</v>
      </c>
      <c r="E143" s="250">
        <v>0</v>
      </c>
      <c r="F143" s="250">
        <v>0</v>
      </c>
      <c r="G143" s="250">
        <v>0</v>
      </c>
      <c r="H143" s="250">
        <v>0</v>
      </c>
      <c r="I143" s="250">
        <v>0</v>
      </c>
      <c r="J143" s="250">
        <v>0</v>
      </c>
      <c r="K143" s="250">
        <v>0</v>
      </c>
      <c r="L143" s="250">
        <v>0</v>
      </c>
      <c r="M143" s="250">
        <v>0</v>
      </c>
      <c r="N143" s="250">
        <v>0</v>
      </c>
      <c r="O143" s="251">
        <v>1035</v>
      </c>
      <c r="P143" s="252">
        <v>632</v>
      </c>
      <c r="Q143" s="253">
        <v>-38.937198067632849</v>
      </c>
      <c r="R143" s="254">
        <v>-403</v>
      </c>
      <c r="T143" s="247"/>
      <c r="U143" s="248"/>
      <c r="V143" s="248"/>
      <c r="W143" s="248"/>
      <c r="X143" s="247"/>
      <c r="Y143" s="247"/>
    </row>
    <row r="144" spans="1:25">
      <c r="A144" s="249" t="s">
        <v>516</v>
      </c>
      <c r="B144" s="249" t="s">
        <v>199</v>
      </c>
      <c r="C144" s="250">
        <v>3082.5</v>
      </c>
      <c r="D144" s="250">
        <v>2788.2</v>
      </c>
      <c r="E144" s="250">
        <v>0</v>
      </c>
      <c r="F144" s="250">
        <v>0</v>
      </c>
      <c r="G144" s="250">
        <v>2</v>
      </c>
      <c r="H144" s="250">
        <v>1</v>
      </c>
      <c r="I144" s="250">
        <v>0</v>
      </c>
      <c r="J144" s="250">
        <v>0</v>
      </c>
      <c r="K144" s="250">
        <v>0</v>
      </c>
      <c r="L144" s="250">
        <v>0</v>
      </c>
      <c r="M144" s="250">
        <v>0</v>
      </c>
      <c r="N144" s="250">
        <v>0</v>
      </c>
      <c r="O144" s="251">
        <v>3084.5</v>
      </c>
      <c r="P144" s="252">
        <v>2789.2</v>
      </c>
      <c r="Q144" s="253">
        <v>-9.5736748257416195</v>
      </c>
      <c r="R144" s="254">
        <v>-295.30000000000018</v>
      </c>
      <c r="T144" s="247"/>
      <c r="U144" s="248"/>
      <c r="V144" s="248"/>
      <c r="W144" s="248"/>
      <c r="X144" s="247"/>
      <c r="Y144" s="247"/>
    </row>
    <row r="145" spans="1:25">
      <c r="A145" s="249" t="s">
        <v>517</v>
      </c>
      <c r="B145" s="256" t="s">
        <v>200</v>
      </c>
      <c r="C145" s="250">
        <v>86</v>
      </c>
      <c r="D145" s="250">
        <v>20</v>
      </c>
      <c r="E145" s="250">
        <v>23</v>
      </c>
      <c r="F145" s="250">
        <v>0.5</v>
      </c>
      <c r="G145" s="250">
        <v>0</v>
      </c>
      <c r="H145" s="250">
        <v>0</v>
      </c>
      <c r="I145" s="250">
        <v>0</v>
      </c>
      <c r="J145" s="250">
        <v>0</v>
      </c>
      <c r="K145" s="250">
        <v>0</v>
      </c>
      <c r="L145" s="250">
        <v>0</v>
      </c>
      <c r="M145" s="250">
        <v>0</v>
      </c>
      <c r="N145" s="250">
        <v>0</v>
      </c>
      <c r="O145" s="251">
        <v>109</v>
      </c>
      <c r="P145" s="252">
        <v>20.5</v>
      </c>
      <c r="Q145" s="253">
        <v>-81.192660550458712</v>
      </c>
      <c r="R145" s="254">
        <v>-88.5</v>
      </c>
      <c r="T145" s="247"/>
      <c r="U145" s="248"/>
      <c r="V145" s="248"/>
      <c r="W145" s="248"/>
      <c r="X145" s="247"/>
      <c r="Y145" s="247"/>
    </row>
    <row r="146" spans="1:25">
      <c r="A146" s="249" t="s">
        <v>499</v>
      </c>
      <c r="B146" s="249" t="s">
        <v>263</v>
      </c>
      <c r="C146" s="250"/>
      <c r="D146" s="250"/>
      <c r="E146" s="250"/>
      <c r="F146" s="250"/>
      <c r="G146" s="250"/>
      <c r="H146" s="250"/>
      <c r="I146" s="250"/>
      <c r="J146" s="250"/>
      <c r="K146" s="250"/>
      <c r="L146" s="250"/>
      <c r="M146" s="250"/>
      <c r="N146" s="250"/>
      <c r="O146" s="251">
        <v>0</v>
      </c>
      <c r="P146" s="252">
        <v>0</v>
      </c>
      <c r="Q146" s="253">
        <v>100</v>
      </c>
      <c r="R146" s="254">
        <v>0</v>
      </c>
      <c r="T146" s="247"/>
      <c r="U146" s="248"/>
      <c r="V146" s="248"/>
      <c r="W146" s="248"/>
      <c r="X146" s="247"/>
      <c r="Y146" s="247"/>
    </row>
    <row r="148" spans="1:25" ht="12.75" hidden="1" customHeight="1">
      <c r="C148" s="732" t="s">
        <v>268</v>
      </c>
      <c r="D148" s="733"/>
      <c r="E148" s="732" t="s">
        <v>265</v>
      </c>
      <c r="F148" s="733"/>
      <c r="G148" s="732" t="s">
        <v>266</v>
      </c>
      <c r="H148" s="733"/>
      <c r="I148" s="732" t="s">
        <v>267</v>
      </c>
      <c r="J148" s="733"/>
      <c r="K148" s="732" t="s">
        <v>2</v>
      </c>
      <c r="L148" s="733"/>
      <c r="M148" s="732" t="s">
        <v>54</v>
      </c>
      <c r="N148" s="733"/>
      <c r="O148" s="732" t="s">
        <v>163</v>
      </c>
      <c r="P148" s="733"/>
      <c r="Q148" s="746" t="s">
        <v>332</v>
      </c>
      <c r="R148" s="747"/>
    </row>
    <row r="149" spans="1:25" ht="26.4" hidden="1">
      <c r="C149" s="209" t="s">
        <v>411</v>
      </c>
      <c r="D149" s="210" t="s">
        <v>519</v>
      </c>
      <c r="E149" s="209" t="s">
        <v>411</v>
      </c>
      <c r="F149" s="210" t="s">
        <v>519</v>
      </c>
      <c r="G149" s="209" t="s">
        <v>411</v>
      </c>
      <c r="H149" s="210" t="s">
        <v>519</v>
      </c>
      <c r="I149" s="209" t="s">
        <v>411</v>
      </c>
      <c r="J149" s="210" t="s">
        <v>519</v>
      </c>
      <c r="K149" s="209" t="s">
        <v>411</v>
      </c>
      <c r="L149" s="210" t="s">
        <v>519</v>
      </c>
      <c r="M149" s="209" t="s">
        <v>411</v>
      </c>
      <c r="N149" s="210" t="s">
        <v>519</v>
      </c>
      <c r="O149" s="209" t="s">
        <v>411</v>
      </c>
      <c r="P149" s="210" t="s">
        <v>519</v>
      </c>
      <c r="Q149" s="211" t="s">
        <v>164</v>
      </c>
      <c r="R149" s="212" t="s">
        <v>333</v>
      </c>
    </row>
    <row r="150" spans="1:25" ht="15" hidden="1">
      <c r="B150" s="203" t="s">
        <v>530</v>
      </c>
      <c r="C150" s="213" t="e">
        <v>#REF!</v>
      </c>
      <c r="D150" s="213" t="e">
        <v>#REF!</v>
      </c>
      <c r="E150" s="213" t="e">
        <v>#REF!</v>
      </c>
      <c r="F150" s="213" t="e">
        <v>#REF!</v>
      </c>
      <c r="G150" s="213" t="e">
        <v>#REF!</v>
      </c>
      <c r="H150" s="213" t="e">
        <v>#REF!</v>
      </c>
      <c r="I150" s="213" t="e">
        <v>#REF!</v>
      </c>
      <c r="J150" s="213" t="e">
        <v>#REF!</v>
      </c>
      <c r="K150" s="213" t="e">
        <v>#REF!</v>
      </c>
      <c r="L150" s="213" t="e">
        <v>#REF!</v>
      </c>
      <c r="M150" s="213" t="e">
        <v>#REF!</v>
      </c>
      <c r="N150" s="213" t="e">
        <v>#REF!</v>
      </c>
      <c r="O150" s="213" t="e">
        <v>#REF!</v>
      </c>
      <c r="P150" s="213" t="e">
        <v>#REF!</v>
      </c>
      <c r="Q150" s="287" t="e">
        <v>#REF!</v>
      </c>
      <c r="R150" s="204" t="e">
        <v>#REF!</v>
      </c>
      <c r="T150" s="288" t="s">
        <v>535</v>
      </c>
      <c r="U150" s="289"/>
      <c r="V150" s="289" t="s">
        <v>536</v>
      </c>
      <c r="W150" s="289" t="s">
        <v>537</v>
      </c>
      <c r="X150" s="289" t="s">
        <v>538</v>
      </c>
      <c r="Y150" s="288" t="s">
        <v>539</v>
      </c>
    </row>
    <row r="151" spans="1:25" ht="15.75" hidden="1" customHeight="1">
      <c r="B151" s="203" t="s">
        <v>533</v>
      </c>
      <c r="C151" s="260" t="e">
        <v>#REF!</v>
      </c>
      <c r="D151" s="260" t="e">
        <v>#REF!</v>
      </c>
      <c r="E151" s="260" t="e">
        <v>#REF!</v>
      </c>
      <c r="F151" s="260" t="e">
        <v>#REF!</v>
      </c>
      <c r="G151" s="260" t="e">
        <v>#REF!</v>
      </c>
      <c r="H151" s="260" t="e">
        <v>#REF!</v>
      </c>
      <c r="I151" s="260" t="e">
        <v>#REF!</v>
      </c>
      <c r="J151" s="260" t="e">
        <v>#REF!</v>
      </c>
      <c r="K151" s="260" t="e">
        <v>#REF!</v>
      </c>
      <c r="L151" s="260" t="e">
        <v>#REF!</v>
      </c>
      <c r="M151" s="260" t="e">
        <v>#REF!</v>
      </c>
      <c r="N151" s="260" t="e">
        <v>#REF!</v>
      </c>
      <c r="O151" s="260" t="e">
        <v>#REF!</v>
      </c>
      <c r="P151" s="260" t="e">
        <v>#REF!</v>
      </c>
      <c r="Q151" s="287" t="e">
        <v>#REF!</v>
      </c>
      <c r="R151" s="204" t="e">
        <v>#REF!</v>
      </c>
      <c r="T151" s="744" t="s">
        <v>540</v>
      </c>
      <c r="U151" s="288">
        <v>19</v>
      </c>
      <c r="V151" s="290" t="e">
        <v>#REF!</v>
      </c>
      <c r="W151" s="290" t="e">
        <v>#REF!</v>
      </c>
      <c r="X151" s="290" t="e">
        <v>#REF!</v>
      </c>
      <c r="Y151" s="291" t="e">
        <v>#REF!</v>
      </c>
    </row>
    <row r="152" spans="1:25" ht="15.75" hidden="1" customHeight="1">
      <c r="B152" s="203" t="s">
        <v>532</v>
      </c>
      <c r="C152" s="260">
        <v>0</v>
      </c>
      <c r="D152" s="260">
        <v>0</v>
      </c>
      <c r="E152" s="260">
        <v>2070.6</v>
      </c>
      <c r="F152" s="260">
        <v>2227.8000000000002</v>
      </c>
      <c r="G152" s="260">
        <v>372</v>
      </c>
      <c r="H152" s="260">
        <v>0</v>
      </c>
      <c r="I152" s="260">
        <v>1205.5</v>
      </c>
      <c r="J152" s="260">
        <v>553</v>
      </c>
      <c r="K152" s="260">
        <v>0</v>
      </c>
      <c r="L152" s="260">
        <v>0</v>
      </c>
      <c r="M152" s="260">
        <v>0</v>
      </c>
      <c r="N152" s="260">
        <v>0</v>
      </c>
      <c r="O152" s="260">
        <v>3648.1</v>
      </c>
      <c r="P152" s="260">
        <v>2780.8</v>
      </c>
      <c r="Q152" s="287">
        <v>-23.774019352539671</v>
      </c>
      <c r="R152" s="204">
        <v>-867.29999999999973</v>
      </c>
      <c r="T152" s="745"/>
      <c r="U152" s="288">
        <v>20</v>
      </c>
      <c r="V152" s="290" t="e">
        <v>#REF!</v>
      </c>
      <c r="W152" s="290" t="e">
        <v>#REF!</v>
      </c>
      <c r="X152" s="290" t="e">
        <v>#REF!</v>
      </c>
      <c r="Y152" s="291" t="e">
        <v>#REF!</v>
      </c>
    </row>
    <row r="153" spans="1:25" ht="15.75" hidden="1" customHeight="1">
      <c r="B153" s="203" t="s">
        <v>531</v>
      </c>
      <c r="C153" s="260">
        <v>2400.5</v>
      </c>
      <c r="D153" s="260">
        <v>320.5</v>
      </c>
      <c r="E153" s="260">
        <v>1156.8</v>
      </c>
      <c r="F153" s="260">
        <v>1392.5</v>
      </c>
      <c r="G153" s="260">
        <v>200.5</v>
      </c>
      <c r="H153" s="260">
        <v>49</v>
      </c>
      <c r="I153" s="260">
        <v>109</v>
      </c>
      <c r="J153" s="260">
        <v>11</v>
      </c>
      <c r="K153" s="260">
        <v>4126</v>
      </c>
      <c r="L153" s="260">
        <v>1040</v>
      </c>
      <c r="M153" s="260">
        <v>60</v>
      </c>
      <c r="N153" s="260">
        <v>0</v>
      </c>
      <c r="O153" s="260">
        <v>8052.8</v>
      </c>
      <c r="P153" s="260">
        <v>3113</v>
      </c>
      <c r="Q153" s="287">
        <v>-61.342638585336772</v>
      </c>
      <c r="R153" s="204">
        <v>-4939.8</v>
      </c>
      <c r="T153" s="744" t="s">
        <v>265</v>
      </c>
      <c r="U153" s="288">
        <v>19</v>
      </c>
      <c r="V153" s="290" t="e">
        <v>#REF!</v>
      </c>
      <c r="W153" s="290" t="e">
        <v>#REF!</v>
      </c>
      <c r="X153" s="290" t="e">
        <v>#REF!</v>
      </c>
      <c r="Y153" s="291" t="e">
        <v>#REF!</v>
      </c>
    </row>
    <row r="154" spans="1:25" ht="15.75" hidden="1" customHeight="1">
      <c r="B154" s="203" t="s">
        <v>534</v>
      </c>
      <c r="C154" s="260" t="e">
        <v>#REF!</v>
      </c>
      <c r="D154" s="260" t="e">
        <v>#REF!</v>
      </c>
      <c r="E154" s="260" t="e">
        <v>#REF!</v>
      </c>
      <c r="F154" s="260" t="e">
        <v>#REF!</v>
      </c>
      <c r="G154" s="260" t="e">
        <v>#REF!</v>
      </c>
      <c r="H154" s="260" t="e">
        <v>#REF!</v>
      </c>
      <c r="I154" s="260" t="e">
        <v>#REF!</v>
      </c>
      <c r="J154" s="260" t="e">
        <v>#REF!</v>
      </c>
      <c r="K154" s="260" t="e">
        <v>#REF!</v>
      </c>
      <c r="L154" s="260" t="e">
        <v>#REF!</v>
      </c>
      <c r="M154" s="260" t="e">
        <v>#REF!</v>
      </c>
      <c r="N154" s="260" t="e">
        <v>#REF!</v>
      </c>
      <c r="O154" s="260" t="e">
        <v>#REF!</v>
      </c>
      <c r="P154" s="260" t="e">
        <v>#REF!</v>
      </c>
      <c r="Q154" s="287" t="e">
        <v>#REF!</v>
      </c>
      <c r="R154" s="204" t="e">
        <v>#REF!</v>
      </c>
      <c r="T154" s="745"/>
      <c r="U154" s="288">
        <v>20</v>
      </c>
      <c r="V154" s="290" t="e">
        <v>#REF!</v>
      </c>
      <c r="W154" s="290" t="e">
        <v>#REF!</v>
      </c>
      <c r="X154" s="290" t="e">
        <v>#REF!</v>
      </c>
      <c r="Y154" s="291" t="e">
        <v>#REF!</v>
      </c>
    </row>
    <row r="155" spans="1:25" ht="15.75" hidden="1" customHeight="1">
      <c r="T155" s="744" t="s">
        <v>266</v>
      </c>
      <c r="U155" s="288">
        <v>19</v>
      </c>
      <c r="V155" s="290" t="e">
        <v>#REF!</v>
      </c>
      <c r="W155" s="290" t="e">
        <v>#REF!</v>
      </c>
      <c r="X155" s="290" t="e">
        <v>#REF!</v>
      </c>
      <c r="Y155" s="291" t="e">
        <v>#REF!</v>
      </c>
    </row>
    <row r="156" spans="1:25" ht="15.75" hidden="1" customHeight="1">
      <c r="T156" s="745"/>
      <c r="U156" s="288">
        <v>20</v>
      </c>
      <c r="V156" s="290" t="e">
        <v>#REF!</v>
      </c>
      <c r="W156" s="290" t="e">
        <v>#REF!</v>
      </c>
      <c r="X156" s="290" t="e">
        <v>#REF!</v>
      </c>
      <c r="Y156" s="291" t="e">
        <v>#REF!</v>
      </c>
    </row>
    <row r="157" spans="1:25" ht="15.75" hidden="1" customHeight="1">
      <c r="T157" s="744" t="s">
        <v>267</v>
      </c>
      <c r="U157" s="288">
        <v>19</v>
      </c>
      <c r="V157" s="290" t="e">
        <v>#REF!</v>
      </c>
      <c r="W157" s="290" t="e">
        <v>#REF!</v>
      </c>
      <c r="X157" s="290" t="e">
        <v>#REF!</v>
      </c>
      <c r="Y157" s="291" t="e">
        <v>#REF!</v>
      </c>
    </row>
    <row r="158" spans="1:25" ht="15.75" hidden="1" customHeight="1">
      <c r="T158" s="745"/>
      <c r="U158" s="288">
        <v>20</v>
      </c>
      <c r="V158" s="290" t="e">
        <v>#REF!</v>
      </c>
      <c r="W158" s="290" t="e">
        <v>#REF!</v>
      </c>
      <c r="X158" s="290" t="e">
        <v>#REF!</v>
      </c>
      <c r="Y158" s="291" t="e">
        <v>#REF!</v>
      </c>
    </row>
    <row r="159" spans="1:25" ht="15.75" hidden="1" customHeight="1">
      <c r="T159" s="744" t="s">
        <v>2</v>
      </c>
      <c r="U159" s="288">
        <v>19</v>
      </c>
      <c r="V159" s="290" t="e">
        <v>#REF!</v>
      </c>
      <c r="W159" s="290" t="e">
        <v>#REF!</v>
      </c>
      <c r="X159" s="290" t="e">
        <v>#REF!</v>
      </c>
      <c r="Y159" s="291" t="e">
        <v>#REF!</v>
      </c>
    </row>
    <row r="160" spans="1:25" ht="15.75" hidden="1" customHeight="1">
      <c r="T160" s="745"/>
      <c r="U160" s="288">
        <v>20</v>
      </c>
      <c r="V160" s="290" t="e">
        <v>#REF!</v>
      </c>
      <c r="W160" s="290" t="e">
        <v>#REF!</v>
      </c>
      <c r="X160" s="290" t="e">
        <v>#REF!</v>
      </c>
      <c r="Y160" s="291" t="e">
        <v>#REF!</v>
      </c>
    </row>
    <row r="161" spans="1:25" ht="15.75" hidden="1" customHeight="1">
      <c r="T161" s="744" t="s">
        <v>54</v>
      </c>
      <c r="U161" s="288">
        <v>19</v>
      </c>
      <c r="V161" s="290" t="e">
        <v>#REF!</v>
      </c>
      <c r="W161" s="290" t="e">
        <v>#REF!</v>
      </c>
      <c r="X161" s="290" t="e">
        <v>#REF!</v>
      </c>
      <c r="Y161" s="291" t="e">
        <v>#REF!</v>
      </c>
    </row>
    <row r="162" spans="1:25" ht="15.75" hidden="1" customHeight="1">
      <c r="T162" s="745"/>
      <c r="U162" s="288">
        <v>20</v>
      </c>
      <c r="V162" s="290" t="e">
        <v>#REF!</v>
      </c>
      <c r="W162" s="290" t="e">
        <v>#REF!</v>
      </c>
      <c r="X162" s="290" t="e">
        <v>#REF!</v>
      </c>
      <c r="Y162" s="291" t="e">
        <v>#REF!</v>
      </c>
    </row>
    <row r="163" spans="1:25" ht="15" hidden="1">
      <c r="T163" s="203" t="s">
        <v>163</v>
      </c>
      <c r="U163" s="288">
        <v>19</v>
      </c>
      <c r="V163" s="203" t="e">
        <v>#REF!</v>
      </c>
      <c r="W163" s="203" t="e">
        <v>#REF!</v>
      </c>
      <c r="X163" s="203" t="e">
        <v>#REF!</v>
      </c>
      <c r="Y163" s="203" t="e">
        <v>#REF!</v>
      </c>
    </row>
    <row r="164" spans="1:25" ht="15" hidden="1">
      <c r="U164" s="288">
        <v>20</v>
      </c>
      <c r="V164" s="203" t="e">
        <v>#REF!</v>
      </c>
      <c r="W164" s="203" t="e">
        <v>#REF!</v>
      </c>
      <c r="X164" s="203" t="e">
        <v>#REF!</v>
      </c>
      <c r="Y164" s="203" t="e">
        <v>#REF!</v>
      </c>
    </row>
    <row r="166" spans="1:25">
      <c r="A166" s="286" t="s">
        <v>269</v>
      </c>
    </row>
  </sheetData>
  <mergeCells count="24">
    <mergeCell ref="I148:J148"/>
    <mergeCell ref="K148:L148"/>
    <mergeCell ref="T161:T162"/>
    <mergeCell ref="T151:T152"/>
    <mergeCell ref="T153:T154"/>
    <mergeCell ref="T155:T156"/>
    <mergeCell ref="T157:T158"/>
    <mergeCell ref="T159:T160"/>
    <mergeCell ref="M148:N148"/>
    <mergeCell ref="O148:P148"/>
    <mergeCell ref="Q148:R148"/>
    <mergeCell ref="Q4:R4"/>
    <mergeCell ref="E4:F4"/>
    <mergeCell ref="G4:H4"/>
    <mergeCell ref="I4:J4"/>
    <mergeCell ref="K4:L4"/>
    <mergeCell ref="O4:P4"/>
    <mergeCell ref="M4:N4"/>
    <mergeCell ref="C148:D148"/>
    <mergeCell ref="E148:F148"/>
    <mergeCell ref="G148:H148"/>
    <mergeCell ref="A4:A5"/>
    <mergeCell ref="C4:D4"/>
    <mergeCell ref="B4:B5"/>
  </mergeCells>
  <conditionalFormatting sqref="Q92:Q96 Q82:Q85 Q52:Q60 Q43:Q49 Q26:Q31 Q12:Q23 Q34:Q40 Q63:Q73 Q76:Q79 Q88:Q89 Q99:Q102 Q105:Q146">
    <cfRule type="colorScale" priority="45">
      <colorScale>
        <cfvo type="min"/>
        <cfvo type="num" val="0"/>
        <cfvo type="max"/>
        <color rgb="FFF8696B"/>
        <color theme="0" tint="-0.14999847407452621"/>
        <color rgb="FF00B050"/>
      </colorScale>
    </cfRule>
  </conditionalFormatting>
  <conditionalFormatting sqref="R12:R23 R26:R31 R43:R49 R76:R79 R88:R89 R105:R146">
    <cfRule type="cellIs" dxfId="9" priority="35" stopIfTrue="1" operator="greaterThan">
      <formula>1000</formula>
    </cfRule>
  </conditionalFormatting>
  <conditionalFormatting sqref="R34:R40">
    <cfRule type="cellIs" dxfId="8" priority="2" stopIfTrue="1" operator="greaterThan">
      <formula>1000</formula>
    </cfRule>
  </conditionalFormatting>
  <conditionalFormatting sqref="R52:R60">
    <cfRule type="cellIs" dxfId="7" priority="22" stopIfTrue="1" operator="greaterThan">
      <formula>1000</formula>
    </cfRule>
  </conditionalFormatting>
  <conditionalFormatting sqref="R63:R74">
    <cfRule type="cellIs" dxfId="6" priority="20" stopIfTrue="1" operator="greaterThan">
      <formula>1000</formula>
    </cfRule>
  </conditionalFormatting>
  <conditionalFormatting sqref="R82:R85">
    <cfRule type="cellIs" dxfId="5" priority="16" stopIfTrue="1" operator="greaterThan">
      <formula>1000</formula>
    </cfRule>
  </conditionalFormatting>
  <conditionalFormatting sqref="R92:R96">
    <cfRule type="cellIs" dxfId="4" priority="12" stopIfTrue="1" operator="greaterThan">
      <formula>1000</formula>
    </cfRule>
  </conditionalFormatting>
  <conditionalFormatting sqref="R99:R102">
    <cfRule type="cellIs" dxfId="3" priority="10" stopIfTrue="1" operator="greaterThan">
      <formula>1000</formula>
    </cfRule>
  </conditionalFormatting>
  <pageMargins left="0.23622047244094491" right="0.23622047244094491" top="0.59055118110236227" bottom="0.59055118110236227" header="0.31496062992125984" footer="0.31496062992125984"/>
  <pageSetup paperSize="9" scale="80" orientation="landscape" copies="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zoomScaleNormal="100" workbookViewId="0">
      <pane xSplit="1" ySplit="5" topLeftCell="B75" activePane="bottomRight" state="frozen"/>
      <selection pane="topRight" activeCell="B1" sqref="B1"/>
      <selection pane="bottomLeft" activeCell="A6" sqref="A6"/>
      <selection pane="bottomRight" activeCell="D84" sqref="D84"/>
    </sheetView>
  </sheetViews>
  <sheetFormatPr defaultColWidth="11.44140625" defaultRowHeight="13.8"/>
  <cols>
    <col min="1" max="1" width="48.88671875" style="299" customWidth="1"/>
    <col min="2" max="2" width="13.109375" style="292" customWidth="1"/>
    <col min="3" max="3" width="20.6640625" style="293" bestFit="1" customWidth="1"/>
    <col min="4" max="4" width="13.109375" style="294" customWidth="1"/>
    <col min="5" max="5" width="20.6640625" style="295" bestFit="1" customWidth="1"/>
    <col min="6" max="7" width="11.88671875" style="296" customWidth="1"/>
    <col min="8" max="8" width="13" style="300" customWidth="1"/>
    <col min="9" max="9" width="10.33203125" style="298" customWidth="1"/>
    <col min="10" max="10" width="18" style="299" bestFit="1" customWidth="1"/>
    <col min="11" max="11" width="11.44140625" style="299" bestFit="1" customWidth="1"/>
    <col min="12" max="12" width="20.44140625" style="299" bestFit="1" customWidth="1"/>
    <col min="13" max="16384" width="11.44140625" style="299"/>
  </cols>
  <sheetData>
    <row r="1" spans="1:10" ht="18.75" customHeight="1">
      <c r="A1" s="205" t="s">
        <v>645</v>
      </c>
      <c r="F1" s="293"/>
      <c r="H1" s="297"/>
    </row>
    <row r="2" spans="1:10" ht="21" customHeight="1">
      <c r="A2" s="750" t="s">
        <v>662</v>
      </c>
      <c r="B2" s="750"/>
      <c r="C2" s="750"/>
      <c r="D2" s="750"/>
      <c r="E2" s="750"/>
      <c r="F2" s="750"/>
      <c r="G2" s="750"/>
      <c r="H2" s="750"/>
    </row>
    <row r="3" spans="1:10" ht="9" customHeight="1"/>
    <row r="4" spans="1:10" s="304" customFormat="1" ht="23.25" customHeight="1">
      <c r="A4" s="756" t="s">
        <v>69</v>
      </c>
      <c r="B4" s="751" t="s">
        <v>663</v>
      </c>
      <c r="C4" s="752"/>
      <c r="D4" s="753" t="s">
        <v>664</v>
      </c>
      <c r="E4" s="753"/>
      <c r="F4" s="754" t="s">
        <v>644</v>
      </c>
      <c r="G4" s="755"/>
      <c r="H4" s="301" t="s">
        <v>561</v>
      </c>
      <c r="I4" s="302">
        <v>4</v>
      </c>
      <c r="J4" s="303" t="s">
        <v>325</v>
      </c>
    </row>
    <row r="5" spans="1:10" s="304" customFormat="1" ht="23.25" customHeight="1">
      <c r="A5" s="757"/>
      <c r="B5" s="305" t="s">
        <v>70</v>
      </c>
      <c r="C5" s="306" t="s">
        <v>71</v>
      </c>
      <c r="D5" s="305" t="s">
        <v>70</v>
      </c>
      <c r="E5" s="306" t="s">
        <v>71</v>
      </c>
      <c r="F5" s="307" t="s">
        <v>8</v>
      </c>
      <c r="G5" s="308" t="s">
        <v>72</v>
      </c>
      <c r="H5" s="309" t="s">
        <v>9</v>
      </c>
      <c r="I5" s="302">
        <v>63</v>
      </c>
      <c r="J5" s="303" t="s">
        <v>326</v>
      </c>
    </row>
    <row r="6" spans="1:10" s="304" customFormat="1">
      <c r="A6" s="310"/>
      <c r="B6" s="311">
        <v>283828.7</v>
      </c>
      <c r="C6" s="312">
        <v>3008438200500</v>
      </c>
      <c r="D6" s="311">
        <v>187865</v>
      </c>
      <c r="E6" s="312">
        <v>3374800182730</v>
      </c>
      <c r="F6" s="313">
        <v>-33.810428614160585</v>
      </c>
      <c r="G6" s="313">
        <v>12.177813131381953</v>
      </c>
      <c r="H6" s="314">
        <v>-95963.700000000012</v>
      </c>
      <c r="I6" s="302"/>
    </row>
    <row r="7" spans="1:10">
      <c r="A7" s="200" t="s">
        <v>562</v>
      </c>
      <c r="F7" s="297"/>
      <c r="G7" s="297"/>
    </row>
    <row r="8" spans="1:10">
      <c r="A8" s="315" t="s">
        <v>563</v>
      </c>
      <c r="B8" s="316">
        <v>2921</v>
      </c>
      <c r="C8" s="317">
        <v>29212811000</v>
      </c>
      <c r="D8" s="318">
        <v>2682.1</v>
      </c>
      <c r="E8" s="319">
        <v>45478777300</v>
      </c>
      <c r="F8" s="316">
        <v>-8.1787059226292342</v>
      </c>
      <c r="G8" s="316">
        <v>55.680934984312188</v>
      </c>
      <c r="H8" s="320">
        <v>-238.90000000000009</v>
      </c>
      <c r="I8" s="298" t="s">
        <v>48</v>
      </c>
    </row>
    <row r="9" spans="1:10">
      <c r="A9" s="315" t="s">
        <v>564</v>
      </c>
      <c r="B9" s="316">
        <v>9489</v>
      </c>
      <c r="C9" s="317">
        <v>91746983500</v>
      </c>
      <c r="D9" s="318">
        <v>10370.5</v>
      </c>
      <c r="E9" s="319">
        <v>178027790000</v>
      </c>
      <c r="F9" s="316">
        <v>9.2897038676362058</v>
      </c>
      <c r="G9" s="316">
        <v>94.042118016882796</v>
      </c>
      <c r="H9" s="320">
        <v>881.5</v>
      </c>
      <c r="I9" s="298" t="s">
        <v>48</v>
      </c>
    </row>
    <row r="10" spans="1:10" ht="15">
      <c r="A10" s="315" t="s">
        <v>565</v>
      </c>
      <c r="B10" s="316">
        <v>610</v>
      </c>
      <c r="C10" s="317">
        <v>7300870000</v>
      </c>
      <c r="D10" s="318">
        <v>502</v>
      </c>
      <c r="E10" s="319">
        <v>8989640000</v>
      </c>
      <c r="F10" s="316">
        <v>-17.704918032786892</v>
      </c>
      <c r="G10" s="316">
        <v>23.131078898816156</v>
      </c>
      <c r="H10" s="320">
        <v>-108</v>
      </c>
      <c r="I10" s="298" t="s">
        <v>48</v>
      </c>
      <c r="J10" s="321" t="s">
        <v>642</v>
      </c>
    </row>
    <row r="11" spans="1:10">
      <c r="A11" s="256" t="s">
        <v>566</v>
      </c>
      <c r="B11" s="316">
        <v>9355</v>
      </c>
      <c r="C11" s="317">
        <v>89310875000</v>
      </c>
      <c r="D11" s="318">
        <v>6532</v>
      </c>
      <c r="E11" s="319">
        <v>105613685000</v>
      </c>
      <c r="F11" s="316">
        <v>-30.176376269374657</v>
      </c>
      <c r="G11" s="316">
        <v>18.254003221892077</v>
      </c>
      <c r="H11" s="320">
        <v>-2823</v>
      </c>
      <c r="I11" s="298" t="s">
        <v>48</v>
      </c>
    </row>
    <row r="12" spans="1:10">
      <c r="A12" s="315" t="s">
        <v>567</v>
      </c>
      <c r="B12" s="316"/>
      <c r="C12" s="317"/>
      <c r="D12" s="318"/>
      <c r="E12" s="319"/>
      <c r="F12" s="316">
        <v>100</v>
      </c>
      <c r="G12" s="316">
        <v>100</v>
      </c>
      <c r="H12" s="320">
        <v>0</v>
      </c>
      <c r="I12" s="298" t="s">
        <v>48</v>
      </c>
    </row>
    <row r="13" spans="1:10">
      <c r="A13" s="323" t="s">
        <v>568</v>
      </c>
      <c r="B13" s="316">
        <v>7955</v>
      </c>
      <c r="C13" s="317">
        <v>77735628000</v>
      </c>
      <c r="D13" s="318">
        <v>5281</v>
      </c>
      <c r="E13" s="319">
        <v>86555708000</v>
      </c>
      <c r="F13" s="316">
        <v>-33.614079195474545</v>
      </c>
      <c r="G13" s="316">
        <v>11.34625168269045</v>
      </c>
      <c r="H13" s="320">
        <v>-2674</v>
      </c>
      <c r="I13" s="298" t="s">
        <v>48</v>
      </c>
    </row>
    <row r="14" spans="1:10" s="329" customFormat="1">
      <c r="A14" s="324" t="s">
        <v>55</v>
      </c>
      <c r="B14" s="325">
        <v>30330</v>
      </c>
      <c r="C14" s="326">
        <v>295307167500</v>
      </c>
      <c r="D14" s="325">
        <v>25367.599999999999</v>
      </c>
      <c r="E14" s="326">
        <v>424665600300</v>
      </c>
      <c r="F14" s="325">
        <v>-16.361358391031985</v>
      </c>
      <c r="G14" s="325">
        <v>43.804704740192278</v>
      </c>
      <c r="H14" s="327">
        <v>-4962.4000000000015</v>
      </c>
      <c r="I14" s="328"/>
    </row>
    <row r="15" spans="1:10" s="330" customFormat="1">
      <c r="B15" s="331"/>
      <c r="C15" s="332"/>
      <c r="D15" s="331"/>
      <c r="E15" s="332"/>
      <c r="F15" s="331"/>
      <c r="G15" s="331"/>
      <c r="H15" s="333"/>
      <c r="I15" s="334"/>
    </row>
    <row r="16" spans="1:10">
      <c r="A16" s="200" t="s">
        <v>569</v>
      </c>
      <c r="B16" s="335"/>
      <c r="C16" s="336"/>
      <c r="D16" s="335"/>
      <c r="E16" s="336"/>
      <c r="F16" s="335"/>
      <c r="G16" s="335"/>
      <c r="H16" s="337"/>
    </row>
    <row r="17" spans="1:9">
      <c r="A17" s="315" t="s">
        <v>570</v>
      </c>
      <c r="B17" s="316">
        <v>14244</v>
      </c>
      <c r="C17" s="317">
        <v>132500210000</v>
      </c>
      <c r="D17" s="318">
        <v>8035</v>
      </c>
      <c r="E17" s="319">
        <v>129023402000</v>
      </c>
      <c r="F17" s="316">
        <v>-43.590283628194328</v>
      </c>
      <c r="G17" s="316">
        <v>-2.6240018789404189</v>
      </c>
      <c r="H17" s="320">
        <v>-6209</v>
      </c>
      <c r="I17" s="298" t="s">
        <v>48</v>
      </c>
    </row>
    <row r="18" spans="1:9" ht="15">
      <c r="A18" s="339" t="s">
        <v>571</v>
      </c>
      <c r="B18" s="316">
        <v>82</v>
      </c>
      <c r="C18" s="317">
        <v>700179000</v>
      </c>
      <c r="D18" s="318">
        <v>73</v>
      </c>
      <c r="E18" s="319">
        <v>1209936000</v>
      </c>
      <c r="F18" s="316">
        <v>-10.975609756097555</v>
      </c>
      <c r="G18" s="316">
        <v>72.80381159674883</v>
      </c>
      <c r="H18" s="320">
        <v>-9</v>
      </c>
      <c r="I18" s="298" t="s">
        <v>48</v>
      </c>
    </row>
    <row r="19" spans="1:9">
      <c r="A19" s="315" t="s">
        <v>572</v>
      </c>
      <c r="B19" s="316">
        <v>1067</v>
      </c>
      <c r="C19" s="317">
        <v>9830255000</v>
      </c>
      <c r="D19" s="318">
        <v>555</v>
      </c>
      <c r="E19" s="319">
        <v>8759433000</v>
      </c>
      <c r="F19" s="316">
        <v>-47.985004686035616</v>
      </c>
      <c r="G19" s="316">
        <v>-10.893125356361551</v>
      </c>
      <c r="H19" s="340">
        <v>-512</v>
      </c>
      <c r="I19" s="298" t="s">
        <v>48</v>
      </c>
    </row>
    <row r="20" spans="1:9" s="329" customFormat="1">
      <c r="A20" s="324" t="s">
        <v>573</v>
      </c>
      <c r="B20" s="341">
        <v>15393</v>
      </c>
      <c r="C20" s="342">
        <v>143030644000</v>
      </c>
      <c r="D20" s="341">
        <v>8663</v>
      </c>
      <c r="E20" s="342">
        <v>138992771000</v>
      </c>
      <c r="F20" s="325">
        <v>-43.721171961281101</v>
      </c>
      <c r="G20" s="325">
        <v>-2.8230824437873565</v>
      </c>
      <c r="H20" s="343">
        <v>-6730</v>
      </c>
      <c r="I20" s="328"/>
    </row>
    <row r="21" spans="1:9" s="348" customFormat="1" ht="15">
      <c r="A21" s="344" t="s">
        <v>150</v>
      </c>
      <c r="B21" s="345">
        <v>45723</v>
      </c>
      <c r="C21" s="346">
        <v>438337811500</v>
      </c>
      <c r="D21" s="345">
        <v>34030.6</v>
      </c>
      <c r="E21" s="346">
        <v>563658371300</v>
      </c>
      <c r="F21" s="345">
        <v>-25.572250289788514</v>
      </c>
      <c r="G21" s="345">
        <v>28.589949694540564</v>
      </c>
      <c r="H21" s="345">
        <v>-11692.400000000001</v>
      </c>
      <c r="I21" s="347"/>
    </row>
    <row r="22" spans="1:9" s="195" customFormat="1">
      <c r="B22" s="349"/>
      <c r="C22" s="350"/>
      <c r="D22" s="349"/>
      <c r="E22" s="350"/>
      <c r="F22" s="349"/>
      <c r="G22" s="349"/>
      <c r="H22" s="351"/>
      <c r="I22" s="352"/>
    </row>
    <row r="23" spans="1:9" s="195" customFormat="1">
      <c r="A23" s="200" t="s">
        <v>37</v>
      </c>
      <c r="B23" s="349"/>
      <c r="C23" s="350"/>
      <c r="D23" s="349"/>
      <c r="E23" s="350"/>
      <c r="F23" s="349"/>
      <c r="G23" s="349"/>
      <c r="H23" s="351"/>
      <c r="I23" s="352"/>
    </row>
    <row r="24" spans="1:9" s="195" customFormat="1">
      <c r="A24" s="353" t="s">
        <v>574</v>
      </c>
      <c r="B24" s="316"/>
      <c r="C24" s="317"/>
      <c r="D24" s="318"/>
      <c r="E24" s="319"/>
      <c r="F24" s="316"/>
      <c r="G24" s="316"/>
      <c r="H24" s="320"/>
      <c r="I24" s="298" t="s">
        <v>341</v>
      </c>
    </row>
    <row r="25" spans="1:9" s="329" customFormat="1">
      <c r="A25" s="324" t="s">
        <v>307</v>
      </c>
      <c r="B25" s="325">
        <v>0</v>
      </c>
      <c r="C25" s="326">
        <v>0</v>
      </c>
      <c r="D25" s="325">
        <v>0</v>
      </c>
      <c r="E25" s="326">
        <v>0</v>
      </c>
      <c r="F25" s="325">
        <v>100</v>
      </c>
      <c r="G25" s="325">
        <v>100</v>
      </c>
      <c r="H25" s="354">
        <v>0</v>
      </c>
      <c r="I25" s="328"/>
    </row>
    <row r="26" spans="1:9" s="195" customFormat="1">
      <c r="B26" s="349"/>
      <c r="C26" s="350"/>
      <c r="D26" s="349"/>
      <c r="E26" s="350"/>
      <c r="F26" s="349"/>
      <c r="G26" s="349"/>
      <c r="H26" s="351"/>
      <c r="I26" s="352"/>
    </row>
    <row r="27" spans="1:9">
      <c r="A27" s="200" t="s">
        <v>19</v>
      </c>
      <c r="B27" s="335"/>
      <c r="C27" s="336"/>
      <c r="D27" s="335"/>
      <c r="E27" s="336"/>
      <c r="F27" s="335"/>
      <c r="G27" s="335"/>
      <c r="H27" s="337"/>
    </row>
    <row r="28" spans="1:9">
      <c r="A28" s="315" t="s">
        <v>575</v>
      </c>
      <c r="B28" s="316">
        <v>6963.5</v>
      </c>
      <c r="C28" s="317">
        <v>70003159000</v>
      </c>
      <c r="D28" s="318">
        <v>5775.5</v>
      </c>
      <c r="E28" s="319">
        <v>103645271500</v>
      </c>
      <c r="F28" s="316">
        <v>-17.060386299992828</v>
      </c>
      <c r="G28" s="316">
        <v>48.057991925764384</v>
      </c>
      <c r="H28" s="320">
        <v>-1188</v>
      </c>
      <c r="I28" s="298" t="s">
        <v>48</v>
      </c>
    </row>
    <row r="29" spans="1:9">
      <c r="A29" s="315" t="s">
        <v>576</v>
      </c>
      <c r="B29" s="316">
        <v>9905</v>
      </c>
      <c r="C29" s="317">
        <v>109459171000</v>
      </c>
      <c r="D29" s="318">
        <v>7044</v>
      </c>
      <c r="E29" s="319">
        <v>130392535000</v>
      </c>
      <c r="F29" s="316">
        <v>-28.884401817264006</v>
      </c>
      <c r="G29" s="316">
        <v>19.124358250438405</v>
      </c>
      <c r="H29" s="320">
        <v>-2861</v>
      </c>
      <c r="I29" s="298" t="s">
        <v>48</v>
      </c>
    </row>
    <row r="30" spans="1:9">
      <c r="A30" s="323" t="s">
        <v>577</v>
      </c>
      <c r="B30" s="316"/>
      <c r="C30" s="317"/>
      <c r="D30" s="318"/>
      <c r="E30" s="319"/>
      <c r="F30" s="316">
        <v>100</v>
      </c>
      <c r="G30" s="316">
        <v>100</v>
      </c>
      <c r="H30" s="355">
        <v>0</v>
      </c>
      <c r="I30" s="298" t="s">
        <v>48</v>
      </c>
    </row>
    <row r="31" spans="1:9" s="329" customFormat="1">
      <c r="A31" s="324" t="s">
        <v>53</v>
      </c>
      <c r="B31" s="325">
        <v>16868.5</v>
      </c>
      <c r="C31" s="326">
        <v>179462330000</v>
      </c>
      <c r="D31" s="325">
        <v>12819.5</v>
      </c>
      <c r="E31" s="326">
        <v>234037806500</v>
      </c>
      <c r="F31" s="325">
        <v>-24.003319797255244</v>
      </c>
      <c r="G31" s="325">
        <v>30.410547160509935</v>
      </c>
      <c r="H31" s="327">
        <v>-4049</v>
      </c>
      <c r="I31" s="328"/>
    </row>
    <row r="32" spans="1:9" s="330" customFormat="1">
      <c r="B32" s="331"/>
      <c r="C32" s="332"/>
      <c r="D32" s="331"/>
      <c r="E32" s="332"/>
      <c r="F32" s="331"/>
      <c r="G32" s="331"/>
      <c r="H32" s="333"/>
      <c r="I32" s="334"/>
    </row>
    <row r="33" spans="1:10">
      <c r="A33" s="200" t="s">
        <v>36</v>
      </c>
      <c r="B33" s="335"/>
      <c r="C33" s="336"/>
      <c r="D33" s="335"/>
      <c r="E33" s="336"/>
      <c r="F33" s="335"/>
      <c r="G33" s="335"/>
      <c r="H33" s="337"/>
    </row>
    <row r="34" spans="1:10" ht="15">
      <c r="A34" s="315" t="s">
        <v>578</v>
      </c>
      <c r="B34" s="316">
        <v>2451</v>
      </c>
      <c r="C34" s="317">
        <v>27149099000</v>
      </c>
      <c r="D34" s="318">
        <v>2275.9</v>
      </c>
      <c r="E34" s="319">
        <v>42714709000</v>
      </c>
      <c r="F34" s="316">
        <v>-7.1440228478172116</v>
      </c>
      <c r="G34" s="316">
        <v>57.333799548927942</v>
      </c>
      <c r="H34" s="340">
        <v>-175.09999999999991</v>
      </c>
      <c r="I34" s="298" t="s">
        <v>48</v>
      </c>
      <c r="J34" s="356" t="s">
        <v>4</v>
      </c>
    </row>
    <row r="35" spans="1:10" ht="15">
      <c r="A35" s="315" t="s">
        <v>579</v>
      </c>
      <c r="B35" s="316">
        <v>1877.5</v>
      </c>
      <c r="C35" s="317">
        <v>18779271000</v>
      </c>
      <c r="D35" s="318">
        <v>1255</v>
      </c>
      <c r="E35" s="319">
        <v>22182740000</v>
      </c>
      <c r="F35" s="316">
        <v>-33.15579227696405</v>
      </c>
      <c r="G35" s="316">
        <v>18.123541643336424</v>
      </c>
      <c r="H35" s="340">
        <v>-622.5</v>
      </c>
      <c r="I35" s="298" t="s">
        <v>48</v>
      </c>
      <c r="J35" s="356"/>
    </row>
    <row r="36" spans="1:10">
      <c r="A36" s="315" t="s">
        <v>580</v>
      </c>
      <c r="B36" s="316">
        <v>1720</v>
      </c>
      <c r="C36" s="317">
        <v>16778003000</v>
      </c>
      <c r="D36" s="318">
        <v>1525</v>
      </c>
      <c r="E36" s="319">
        <v>26667180000</v>
      </c>
      <c r="F36" s="316">
        <v>-11.337209302325576</v>
      </c>
      <c r="G36" s="316">
        <v>58.941323350579921</v>
      </c>
      <c r="H36" s="340">
        <v>-195</v>
      </c>
      <c r="I36" s="298" t="s">
        <v>48</v>
      </c>
    </row>
    <row r="37" spans="1:10" s="329" customFormat="1">
      <c r="A37" s="324" t="s">
        <v>52</v>
      </c>
      <c r="B37" s="325">
        <v>6048.5</v>
      </c>
      <c r="C37" s="325">
        <v>62706373000</v>
      </c>
      <c r="D37" s="325">
        <v>5055.8999999999996</v>
      </c>
      <c r="E37" s="325">
        <v>91564629000</v>
      </c>
      <c r="F37" s="325">
        <v>-16.410680333967107</v>
      </c>
      <c r="G37" s="325">
        <v>46.02124890878315</v>
      </c>
      <c r="H37" s="327">
        <v>-992.60000000000036</v>
      </c>
      <c r="I37" s="328"/>
    </row>
    <row r="38" spans="1:10" s="330" customFormat="1">
      <c r="B38" s="331"/>
      <c r="C38" s="332"/>
      <c r="D38" s="331"/>
      <c r="E38" s="332"/>
      <c r="F38" s="331"/>
      <c r="G38" s="331"/>
      <c r="H38" s="333"/>
      <c r="I38" s="334"/>
    </row>
    <row r="39" spans="1:10">
      <c r="A39" s="200" t="s">
        <v>30</v>
      </c>
      <c r="B39" s="335"/>
      <c r="C39" s="336"/>
      <c r="D39" s="335"/>
      <c r="E39" s="336"/>
      <c r="F39" s="335"/>
      <c r="G39" s="335"/>
      <c r="H39" s="337"/>
    </row>
    <row r="40" spans="1:10">
      <c r="A40" s="315" t="s">
        <v>581</v>
      </c>
      <c r="B40" s="316">
        <v>254</v>
      </c>
      <c r="C40" s="317">
        <v>2741239000</v>
      </c>
      <c r="D40" s="318">
        <v>194</v>
      </c>
      <c r="E40" s="319">
        <v>3623594000</v>
      </c>
      <c r="F40" s="316">
        <v>-23.622047244094489</v>
      </c>
      <c r="G40" s="316">
        <v>32.188182059280479</v>
      </c>
      <c r="H40" s="320">
        <v>-60</v>
      </c>
      <c r="I40" s="298" t="s">
        <v>48</v>
      </c>
    </row>
    <row r="41" spans="1:10">
      <c r="A41" s="315" t="s">
        <v>582</v>
      </c>
      <c r="B41" s="316">
        <v>1635</v>
      </c>
      <c r="C41" s="317">
        <v>16868638000</v>
      </c>
      <c r="D41" s="318">
        <v>907</v>
      </c>
      <c r="E41" s="319">
        <v>16512817000</v>
      </c>
      <c r="F41" s="316">
        <v>-44.525993883792047</v>
      </c>
      <c r="G41" s="316">
        <v>-2.109364134792628</v>
      </c>
      <c r="H41" s="320">
        <v>-728</v>
      </c>
      <c r="I41" s="298" t="s">
        <v>48</v>
      </c>
    </row>
    <row r="42" spans="1:10">
      <c r="A42" s="315" t="s">
        <v>583</v>
      </c>
      <c r="B42" s="316">
        <v>186.5</v>
      </c>
      <c r="C42" s="317">
        <v>2041585000</v>
      </c>
      <c r="D42" s="318">
        <v>106</v>
      </c>
      <c r="E42" s="319">
        <v>1908137500</v>
      </c>
      <c r="F42" s="316">
        <v>-43.163538873994632</v>
      </c>
      <c r="G42" s="316">
        <v>-6.5364655402542695</v>
      </c>
      <c r="H42" s="320">
        <v>-80.5</v>
      </c>
      <c r="I42" s="298" t="s">
        <v>48</v>
      </c>
    </row>
    <row r="43" spans="1:10">
      <c r="A43" s="315" t="s">
        <v>584</v>
      </c>
      <c r="B43" s="316">
        <v>909.5</v>
      </c>
      <c r="C43" s="317">
        <v>9261934000</v>
      </c>
      <c r="D43" s="318">
        <v>895</v>
      </c>
      <c r="E43" s="319">
        <v>16723724000</v>
      </c>
      <c r="F43" s="316">
        <v>-1.5942825728422179</v>
      </c>
      <c r="G43" s="316">
        <v>80.564059299062166</v>
      </c>
      <c r="H43" s="355">
        <v>-14.5</v>
      </c>
      <c r="I43" s="298" t="s">
        <v>48</v>
      </c>
    </row>
    <row r="44" spans="1:10" s="329" customFormat="1">
      <c r="A44" s="324" t="s">
        <v>51</v>
      </c>
      <c r="B44" s="325">
        <v>2985</v>
      </c>
      <c r="C44" s="326">
        <v>30913396000</v>
      </c>
      <c r="D44" s="325">
        <v>2102</v>
      </c>
      <c r="E44" s="326">
        <v>38768272500</v>
      </c>
      <c r="F44" s="325">
        <v>-29.581239530988285</v>
      </c>
      <c r="G44" s="325">
        <v>25.409296668667537</v>
      </c>
      <c r="H44" s="327">
        <v>-883</v>
      </c>
      <c r="I44" s="328"/>
    </row>
    <row r="45" spans="1:10" s="330" customFormat="1">
      <c r="B45" s="331"/>
      <c r="C45" s="332"/>
      <c r="D45" s="331"/>
      <c r="E45" s="332"/>
      <c r="F45" s="331"/>
      <c r="G45" s="331"/>
      <c r="H45" s="333"/>
      <c r="I45" s="334"/>
    </row>
    <row r="46" spans="1:10">
      <c r="A46" s="200" t="s">
        <v>35</v>
      </c>
      <c r="B46" s="335"/>
      <c r="C46" s="336"/>
      <c r="D46" s="335"/>
      <c r="E46" s="336"/>
      <c r="F46" s="335"/>
      <c r="G46" s="335"/>
      <c r="H46" s="337"/>
    </row>
    <row r="47" spans="1:10">
      <c r="A47" s="338" t="s">
        <v>585</v>
      </c>
      <c r="B47" s="316">
        <v>2011.5</v>
      </c>
      <c r="C47" s="317">
        <v>19942567000</v>
      </c>
      <c r="D47" s="318">
        <v>2683</v>
      </c>
      <c r="E47" s="319">
        <v>47771961000</v>
      </c>
      <c r="F47" s="316">
        <v>33.38304747700721</v>
      </c>
      <c r="G47" s="316">
        <v>139.54770215890463</v>
      </c>
      <c r="H47" s="320">
        <v>671.5</v>
      </c>
      <c r="I47" s="298" t="s">
        <v>48</v>
      </c>
    </row>
    <row r="48" spans="1:10" s="329" customFormat="1">
      <c r="A48" s="324" t="s">
        <v>586</v>
      </c>
      <c r="B48" s="325">
        <v>2011.5</v>
      </c>
      <c r="C48" s="325">
        <v>19942567000</v>
      </c>
      <c r="D48" s="325">
        <v>2683</v>
      </c>
      <c r="E48" s="325">
        <v>47771961000</v>
      </c>
      <c r="F48" s="325">
        <v>33.38304747700721</v>
      </c>
      <c r="G48" s="325">
        <v>139.54770215890463</v>
      </c>
      <c r="H48" s="327">
        <v>671.5</v>
      </c>
      <c r="I48" s="328"/>
    </row>
    <row r="49" spans="1:10" s="348" customFormat="1" ht="15">
      <c r="A49" s="344" t="s">
        <v>149</v>
      </c>
      <c r="B49" s="345">
        <v>27913.5</v>
      </c>
      <c r="C49" s="346">
        <v>293024666000</v>
      </c>
      <c r="D49" s="345">
        <v>22660.400000000001</v>
      </c>
      <c r="E49" s="346">
        <v>412142669000</v>
      </c>
      <c r="F49" s="345">
        <v>-18.819209343149367</v>
      </c>
      <c r="G49" s="345">
        <v>40.651186340743067</v>
      </c>
      <c r="H49" s="345">
        <v>-5253.0999999999985</v>
      </c>
      <c r="I49" s="347"/>
    </row>
    <row r="50" spans="1:10" s="195" customFormat="1">
      <c r="B50" s="349"/>
      <c r="C50" s="350"/>
      <c r="D50" s="349"/>
      <c r="E50" s="350"/>
      <c r="F50" s="349"/>
      <c r="G50" s="349"/>
      <c r="H50" s="351"/>
      <c r="I50" s="352"/>
    </row>
    <row r="51" spans="1:10">
      <c r="A51" s="200" t="s">
        <v>22</v>
      </c>
      <c r="B51" s="335"/>
      <c r="C51" s="336"/>
      <c r="D51" s="335"/>
      <c r="E51" s="336"/>
      <c r="F51" s="335"/>
      <c r="G51" s="335"/>
      <c r="H51" s="337"/>
    </row>
    <row r="52" spans="1:10">
      <c r="A52" s="338" t="s">
        <v>587</v>
      </c>
      <c r="B52" s="316">
        <v>1188</v>
      </c>
      <c r="C52" s="317">
        <v>12852358000</v>
      </c>
      <c r="D52" s="318">
        <v>388.55</v>
      </c>
      <c r="E52" s="319">
        <v>6768184000</v>
      </c>
      <c r="F52" s="316">
        <v>-67.293771043771045</v>
      </c>
      <c r="G52" s="316">
        <v>-47.338970794308722</v>
      </c>
      <c r="H52" s="320">
        <v>-799.45</v>
      </c>
      <c r="I52" s="298" t="s">
        <v>48</v>
      </c>
    </row>
    <row r="53" spans="1:10" s="329" customFormat="1">
      <c r="A53" s="324" t="s">
        <v>588</v>
      </c>
      <c r="B53" s="325">
        <v>1188</v>
      </c>
      <c r="C53" s="326">
        <v>12852358000</v>
      </c>
      <c r="D53" s="325">
        <v>388.55</v>
      </c>
      <c r="E53" s="326">
        <v>6768184000</v>
      </c>
      <c r="F53" s="325">
        <v>-67.293771043771045</v>
      </c>
      <c r="G53" s="325">
        <v>-47.338970794308722</v>
      </c>
      <c r="H53" s="327">
        <v>-799.45</v>
      </c>
      <c r="I53" s="328"/>
    </row>
    <row r="54" spans="1:10" s="330" customFormat="1">
      <c r="B54" s="331"/>
      <c r="C54" s="332"/>
      <c r="D54" s="331"/>
      <c r="E54" s="332"/>
      <c r="F54" s="331"/>
      <c r="G54" s="331"/>
      <c r="H54" s="333"/>
      <c r="I54" s="334"/>
    </row>
    <row r="55" spans="1:10">
      <c r="A55" s="200" t="s">
        <v>14</v>
      </c>
      <c r="B55" s="335"/>
      <c r="C55" s="336"/>
      <c r="D55" s="335"/>
      <c r="E55" s="336"/>
      <c r="F55" s="357"/>
      <c r="G55" s="358"/>
      <c r="H55" s="359"/>
    </row>
    <row r="56" spans="1:10">
      <c r="A56" s="315" t="s">
        <v>589</v>
      </c>
      <c r="B56" s="316">
        <v>27472.35</v>
      </c>
      <c r="C56" s="317">
        <v>274488183800</v>
      </c>
      <c r="D56" s="318">
        <v>15425.099999999999</v>
      </c>
      <c r="E56" s="319">
        <v>269338279000</v>
      </c>
      <c r="F56" s="316">
        <v>-43.852273285685428</v>
      </c>
      <c r="G56" s="316">
        <v>-1.8761845150144438</v>
      </c>
      <c r="H56" s="320">
        <v>-12047.25</v>
      </c>
      <c r="I56" s="298" t="s">
        <v>48</v>
      </c>
    </row>
    <row r="57" spans="1:10">
      <c r="A57" s="315" t="s">
        <v>590</v>
      </c>
      <c r="B57" s="316">
        <v>5039</v>
      </c>
      <c r="C57" s="317">
        <v>52478670000</v>
      </c>
      <c r="D57" s="318">
        <v>3920.5</v>
      </c>
      <c r="E57" s="319">
        <v>69859252000</v>
      </c>
      <c r="F57" s="316">
        <v>-22.196864457233573</v>
      </c>
      <c r="G57" s="316">
        <v>33.1193263853676</v>
      </c>
      <c r="H57" s="320">
        <v>-1118.5</v>
      </c>
      <c r="I57" s="298" t="s">
        <v>48</v>
      </c>
      <c r="J57" s="299" t="s">
        <v>424</v>
      </c>
    </row>
    <row r="58" spans="1:10" s="329" customFormat="1">
      <c r="A58" s="324" t="s">
        <v>591</v>
      </c>
      <c r="B58" s="325">
        <v>32511.35</v>
      </c>
      <c r="C58" s="326">
        <v>326966853800</v>
      </c>
      <c r="D58" s="325">
        <v>19345.599999999999</v>
      </c>
      <c r="E58" s="326">
        <v>339197531000</v>
      </c>
      <c r="F58" s="325">
        <v>-40.495857600499519</v>
      </c>
      <c r="G58" s="325">
        <v>3.7406474258339557</v>
      </c>
      <c r="H58" s="327">
        <v>-13165.75</v>
      </c>
      <c r="I58" s="328"/>
    </row>
    <row r="59" spans="1:10" s="330" customFormat="1">
      <c r="B59" s="331"/>
      <c r="C59" s="332"/>
      <c r="D59" s="331"/>
      <c r="E59" s="332"/>
      <c r="F59" s="331"/>
      <c r="G59" s="331"/>
      <c r="H59" s="333"/>
      <c r="I59" s="334"/>
    </row>
    <row r="60" spans="1:10">
      <c r="A60" s="200" t="s">
        <v>20</v>
      </c>
      <c r="B60" s="335"/>
      <c r="C60" s="336"/>
      <c r="D60" s="335"/>
      <c r="E60" s="336"/>
      <c r="F60" s="335"/>
      <c r="G60" s="335"/>
      <c r="H60" s="337"/>
    </row>
    <row r="61" spans="1:10">
      <c r="A61" s="256" t="s">
        <v>592</v>
      </c>
      <c r="B61" s="316">
        <v>1471.0500000000002</v>
      </c>
      <c r="C61" s="317">
        <v>14936752800</v>
      </c>
      <c r="D61" s="318">
        <v>777</v>
      </c>
      <c r="E61" s="319">
        <v>13878596700</v>
      </c>
      <c r="F61" s="316">
        <v>-47.180585296216989</v>
      </c>
      <c r="G61" s="316">
        <v>-7.0842445755679933</v>
      </c>
      <c r="H61" s="355">
        <v>-694.05000000000018</v>
      </c>
      <c r="I61" s="298" t="s">
        <v>48</v>
      </c>
    </row>
    <row r="62" spans="1:10">
      <c r="A62" s="256" t="s">
        <v>593</v>
      </c>
      <c r="B62" s="316">
        <v>303</v>
      </c>
      <c r="C62" s="317">
        <v>3277335000</v>
      </c>
      <c r="D62" s="318">
        <v>93.5</v>
      </c>
      <c r="E62" s="319">
        <v>1742626000</v>
      </c>
      <c r="F62" s="316">
        <v>-69.141914191419147</v>
      </c>
      <c r="G62" s="316">
        <v>-46.827956251039339</v>
      </c>
      <c r="H62" s="355">
        <v>-209.5</v>
      </c>
      <c r="I62" s="298" t="s">
        <v>48</v>
      </c>
    </row>
    <row r="63" spans="1:10" s="329" customFormat="1">
      <c r="A63" s="324" t="s">
        <v>594</v>
      </c>
      <c r="B63" s="325">
        <v>1774.0500000000002</v>
      </c>
      <c r="C63" s="325">
        <v>18214087800</v>
      </c>
      <c r="D63" s="325">
        <v>870.5</v>
      </c>
      <c r="E63" s="325">
        <v>15621222700</v>
      </c>
      <c r="F63" s="325">
        <v>-50.931484456469668</v>
      </c>
      <c r="G63" s="325">
        <v>-14.235492485108153</v>
      </c>
      <c r="H63" s="327">
        <v>-903.55000000000018</v>
      </c>
      <c r="I63" s="328"/>
    </row>
    <row r="64" spans="1:10" s="330" customFormat="1">
      <c r="B64" s="331"/>
      <c r="C64" s="332"/>
      <c r="D64" s="331"/>
      <c r="E64" s="332"/>
      <c r="F64" s="331"/>
      <c r="G64" s="331"/>
      <c r="H64" s="333"/>
      <c r="I64" s="334"/>
    </row>
    <row r="65" spans="1:10">
      <c r="A65" s="200" t="s">
        <v>21</v>
      </c>
      <c r="B65" s="335"/>
      <c r="C65" s="336"/>
      <c r="D65" s="335"/>
      <c r="E65" s="336"/>
      <c r="F65" s="335"/>
      <c r="G65" s="335"/>
      <c r="H65" s="337"/>
    </row>
    <row r="66" spans="1:10">
      <c r="A66" s="728" t="s">
        <v>595</v>
      </c>
      <c r="B66" s="316">
        <v>34376.850000000006</v>
      </c>
      <c r="C66" s="317">
        <v>350069701650</v>
      </c>
      <c r="D66" s="318">
        <v>20841.75</v>
      </c>
      <c r="E66" s="319">
        <v>361469444450</v>
      </c>
      <c r="F66" s="316">
        <v>-39.372717395572899</v>
      </c>
      <c r="G66" s="316">
        <v>3.2564208631221163</v>
      </c>
      <c r="H66" s="320">
        <v>-13535.100000000006</v>
      </c>
      <c r="I66" s="298" t="s">
        <v>48</v>
      </c>
    </row>
    <row r="67" spans="1:10" s="329" customFormat="1">
      <c r="A67" s="360" t="s">
        <v>596</v>
      </c>
      <c r="B67" s="325">
        <v>34376.850000000006</v>
      </c>
      <c r="C67" s="326">
        <v>350069701650</v>
      </c>
      <c r="D67" s="325">
        <v>20841.75</v>
      </c>
      <c r="E67" s="326">
        <v>361469444450</v>
      </c>
      <c r="F67" s="325">
        <v>-39.372717395572899</v>
      </c>
      <c r="G67" s="325">
        <v>3.2564208631221163</v>
      </c>
      <c r="H67" s="327">
        <v>-13535.100000000006</v>
      </c>
      <c r="I67" s="328"/>
    </row>
    <row r="68" spans="1:10" s="330" customFormat="1">
      <c r="A68" s="361"/>
      <c r="B68" s="331"/>
      <c r="C68" s="332"/>
      <c r="D68" s="331"/>
      <c r="E68" s="332"/>
      <c r="F68" s="331"/>
      <c r="G68" s="331"/>
      <c r="H68" s="333"/>
      <c r="I68" s="334"/>
    </row>
    <row r="69" spans="1:10">
      <c r="A69" s="200" t="s">
        <v>39</v>
      </c>
      <c r="B69" s="335"/>
      <c r="C69" s="336"/>
      <c r="D69" s="335"/>
      <c r="E69" s="336"/>
      <c r="F69" s="335"/>
      <c r="G69" s="335"/>
      <c r="H69" s="337"/>
    </row>
    <row r="70" spans="1:10">
      <c r="A70" s="315" t="s">
        <v>597</v>
      </c>
      <c r="B70" s="316">
        <v>604</v>
      </c>
      <c r="C70" s="317">
        <v>6007845000</v>
      </c>
      <c r="D70" s="318">
        <v>405</v>
      </c>
      <c r="E70" s="319">
        <v>7143025500</v>
      </c>
      <c r="F70" s="316">
        <v>-32.94701986754967</v>
      </c>
      <c r="G70" s="316">
        <v>18.894969826951268</v>
      </c>
      <c r="H70" s="355">
        <v>-199</v>
      </c>
      <c r="I70" s="298" t="s">
        <v>48</v>
      </c>
    </row>
    <row r="71" spans="1:10">
      <c r="A71" s="353" t="s">
        <v>598</v>
      </c>
      <c r="B71" s="316">
        <v>499</v>
      </c>
      <c r="C71" s="317">
        <v>4871656000</v>
      </c>
      <c r="D71" s="318">
        <v>164</v>
      </c>
      <c r="E71" s="319">
        <v>2789773000</v>
      </c>
      <c r="F71" s="316">
        <v>-67.134268537074149</v>
      </c>
      <c r="G71" s="316">
        <v>-42.734606055928417</v>
      </c>
      <c r="H71" s="320">
        <v>-335</v>
      </c>
      <c r="I71" s="298" t="s">
        <v>48</v>
      </c>
      <c r="J71" s="299" t="s">
        <v>423</v>
      </c>
    </row>
    <row r="72" spans="1:10">
      <c r="A72" s="353" t="s">
        <v>599</v>
      </c>
      <c r="B72" s="316">
        <v>208</v>
      </c>
      <c r="C72" s="317">
        <v>1945877000</v>
      </c>
      <c r="D72" s="318">
        <v>165</v>
      </c>
      <c r="E72" s="319">
        <v>2835125000</v>
      </c>
      <c r="F72" s="316">
        <v>-20.673076923076934</v>
      </c>
      <c r="G72" s="316">
        <v>45.699085810665338</v>
      </c>
      <c r="H72" s="320">
        <v>-43</v>
      </c>
      <c r="I72" s="298" t="s">
        <v>48</v>
      </c>
    </row>
    <row r="73" spans="1:10" s="329" customFormat="1">
      <c r="A73" s="324" t="s">
        <v>600</v>
      </c>
      <c r="B73" s="325">
        <v>1103</v>
      </c>
      <c r="C73" s="326">
        <v>10879501000</v>
      </c>
      <c r="D73" s="325">
        <v>734</v>
      </c>
      <c r="E73" s="326">
        <v>9932798500</v>
      </c>
      <c r="F73" s="325">
        <v>-33.454215775158659</v>
      </c>
      <c r="G73" s="325">
        <v>-8.7017088375652492</v>
      </c>
      <c r="H73" s="327">
        <v>-369</v>
      </c>
      <c r="I73" s="328"/>
    </row>
    <row r="74" spans="1:10" s="330" customFormat="1">
      <c r="B74" s="331"/>
      <c r="C74" s="332"/>
      <c r="D74" s="331"/>
      <c r="E74" s="332"/>
      <c r="F74" s="331"/>
      <c r="G74" s="331"/>
      <c r="H74" s="333"/>
      <c r="I74" s="334"/>
    </row>
    <row r="75" spans="1:10">
      <c r="A75" s="200" t="s">
        <v>40</v>
      </c>
      <c r="B75" s="335"/>
      <c r="C75" s="336"/>
      <c r="D75" s="335"/>
      <c r="E75" s="336"/>
      <c r="F75" s="335"/>
      <c r="G75" s="335"/>
      <c r="H75" s="337"/>
    </row>
    <row r="76" spans="1:10">
      <c r="A76" s="728" t="s">
        <v>601</v>
      </c>
      <c r="B76" s="316">
        <v>3463</v>
      </c>
      <c r="C76" s="317">
        <v>36341011000</v>
      </c>
      <c r="D76" s="318">
        <v>1687</v>
      </c>
      <c r="E76" s="319">
        <v>30615825000</v>
      </c>
      <c r="F76" s="316">
        <v>-51.28501299451343</v>
      </c>
      <c r="G76" s="316">
        <v>-15.754063639011022</v>
      </c>
      <c r="H76" s="320">
        <v>-1776</v>
      </c>
      <c r="I76" s="298" t="s">
        <v>48</v>
      </c>
    </row>
    <row r="77" spans="1:10">
      <c r="A77" s="315" t="s">
        <v>602</v>
      </c>
      <c r="B77" s="316">
        <v>6458</v>
      </c>
      <c r="C77" s="317">
        <v>71256023500</v>
      </c>
      <c r="D77" s="318">
        <v>5099</v>
      </c>
      <c r="E77" s="319">
        <v>94181217000</v>
      </c>
      <c r="F77" s="316">
        <v>-21.043666769897811</v>
      </c>
      <c r="G77" s="316">
        <v>32.172990259553302</v>
      </c>
      <c r="H77" s="355">
        <v>-1359</v>
      </c>
      <c r="I77" s="298" t="s">
        <v>48</v>
      </c>
    </row>
    <row r="78" spans="1:10">
      <c r="A78" s="315" t="s">
        <v>603</v>
      </c>
      <c r="B78" s="316">
        <v>590.5</v>
      </c>
      <c r="C78" s="317">
        <v>6112540500</v>
      </c>
      <c r="D78" s="318">
        <v>330</v>
      </c>
      <c r="E78" s="319">
        <v>6405448500</v>
      </c>
      <c r="F78" s="316">
        <v>-44.115156646909405</v>
      </c>
      <c r="G78" s="316">
        <v>4.7919191701061123</v>
      </c>
      <c r="H78" s="355">
        <v>-260.5</v>
      </c>
      <c r="I78" s="298" t="s">
        <v>48</v>
      </c>
    </row>
    <row r="79" spans="1:10" s="329" customFormat="1">
      <c r="A79" s="324" t="s">
        <v>56</v>
      </c>
      <c r="B79" s="325">
        <v>10511.5</v>
      </c>
      <c r="C79" s="326">
        <v>113709575000</v>
      </c>
      <c r="D79" s="325">
        <v>7116</v>
      </c>
      <c r="E79" s="326">
        <v>131202490500</v>
      </c>
      <c r="F79" s="325">
        <v>-32.30271607287257</v>
      </c>
      <c r="G79" s="325">
        <v>15.383854437939817</v>
      </c>
      <c r="H79" s="327">
        <v>-3395.5</v>
      </c>
      <c r="I79" s="328"/>
    </row>
    <row r="80" spans="1:10" s="330" customFormat="1">
      <c r="B80" s="331"/>
      <c r="C80" s="332"/>
      <c r="D80" s="331"/>
      <c r="E80" s="332"/>
      <c r="F80" s="331"/>
      <c r="G80" s="331"/>
      <c r="H80" s="333"/>
      <c r="I80" s="334"/>
    </row>
    <row r="81" spans="1:10" s="368" customFormat="1">
      <c r="A81" s="362" t="s">
        <v>41</v>
      </c>
      <c r="B81" s="363"/>
      <c r="C81" s="364"/>
      <c r="D81" s="365"/>
      <c r="E81" s="366"/>
      <c r="F81" s="335"/>
      <c r="G81" s="335"/>
      <c r="H81" s="337"/>
      <c r="I81" s="367"/>
    </row>
    <row r="82" spans="1:10" s="368" customFormat="1">
      <c r="A82" s="315" t="s">
        <v>378</v>
      </c>
      <c r="B82" s="316">
        <v>30.7</v>
      </c>
      <c r="C82" s="317">
        <v>309163400</v>
      </c>
      <c r="D82" s="318">
        <v>28.750000000000004</v>
      </c>
      <c r="E82" s="318">
        <v>540140000</v>
      </c>
      <c r="F82" s="316">
        <v>-6.3517915309446238</v>
      </c>
      <c r="G82" s="316">
        <v>74.71020178973319</v>
      </c>
      <c r="H82" s="320">
        <v>-1.9499999999999957</v>
      </c>
      <c r="I82" s="367" t="s">
        <v>47</v>
      </c>
      <c r="J82" s="369" t="s">
        <v>413</v>
      </c>
    </row>
    <row r="83" spans="1:10" s="329" customFormat="1">
      <c r="A83" s="324" t="s">
        <v>57</v>
      </c>
      <c r="B83" s="325">
        <v>30.7</v>
      </c>
      <c r="C83" s="326">
        <v>309163400</v>
      </c>
      <c r="D83" s="325">
        <v>28.750000000000004</v>
      </c>
      <c r="E83" s="326">
        <v>540140000</v>
      </c>
      <c r="F83" s="325">
        <v>-6.3517915309446238</v>
      </c>
      <c r="G83" s="325">
        <v>74.71020178973319</v>
      </c>
      <c r="H83" s="327">
        <v>-1.9499999999999957</v>
      </c>
      <c r="I83" s="328"/>
    </row>
    <row r="84" spans="1:10" s="348" customFormat="1" ht="15">
      <c r="A84" s="344" t="s">
        <v>148</v>
      </c>
      <c r="B84" s="345">
        <v>81495.450000000012</v>
      </c>
      <c r="C84" s="346">
        <v>833001240650</v>
      </c>
      <c r="D84" s="345">
        <v>49325.15</v>
      </c>
      <c r="E84" s="346">
        <v>864731811150</v>
      </c>
      <c r="F84" s="345">
        <v>-39.4749645532358</v>
      </c>
      <c r="G84" s="345">
        <v>3.8091864635448047</v>
      </c>
      <c r="H84" s="345">
        <v>-32170.30000000001</v>
      </c>
      <c r="I84" s="347"/>
    </row>
    <row r="85" spans="1:10" s="195" customFormat="1">
      <c r="B85" s="349"/>
      <c r="C85" s="350"/>
      <c r="D85" s="349"/>
      <c r="E85" s="350"/>
      <c r="F85" s="349"/>
      <c r="G85" s="349"/>
      <c r="H85" s="351"/>
      <c r="I85" s="352"/>
    </row>
    <row r="86" spans="1:10">
      <c r="A86" s="200" t="s">
        <v>10</v>
      </c>
      <c r="B86" s="335"/>
      <c r="C86" s="336"/>
      <c r="D86" s="335"/>
      <c r="E86" s="336"/>
      <c r="F86" s="335"/>
      <c r="G86" s="335"/>
      <c r="H86" s="337"/>
    </row>
    <row r="87" spans="1:10">
      <c r="A87" s="728" t="s">
        <v>604</v>
      </c>
      <c r="B87" s="316">
        <v>4221.8</v>
      </c>
      <c r="C87" s="317">
        <v>49156210300</v>
      </c>
      <c r="D87" s="318">
        <v>2545</v>
      </c>
      <c r="E87" s="319">
        <v>48366307500</v>
      </c>
      <c r="F87" s="316">
        <v>-39.717655976123936</v>
      </c>
      <c r="G87" s="316">
        <v>-1.6069237135638161</v>
      </c>
      <c r="H87" s="355">
        <v>-1676.8000000000002</v>
      </c>
      <c r="I87" s="298" t="s">
        <v>48</v>
      </c>
    </row>
    <row r="88" spans="1:10">
      <c r="A88" s="353" t="s">
        <v>605</v>
      </c>
      <c r="B88" s="316">
        <v>2353.85</v>
      </c>
      <c r="C88" s="317">
        <v>25012452900</v>
      </c>
      <c r="D88" s="318">
        <v>1247.5</v>
      </c>
      <c r="E88" s="319">
        <v>22512038600</v>
      </c>
      <c r="F88" s="316">
        <v>-47.001720585423875</v>
      </c>
      <c r="G88" s="316">
        <v>-9.9966776948933358</v>
      </c>
      <c r="H88" s="355">
        <v>-1106.3499999999999</v>
      </c>
      <c r="I88" s="298" t="s">
        <v>48</v>
      </c>
    </row>
    <row r="89" spans="1:10" s="329" customFormat="1">
      <c r="A89" s="324" t="s">
        <v>606</v>
      </c>
      <c r="B89" s="325">
        <v>6575.65</v>
      </c>
      <c r="C89" s="325">
        <v>74168663200</v>
      </c>
      <c r="D89" s="325">
        <v>3792.5</v>
      </c>
      <c r="E89" s="325">
        <v>70878346100</v>
      </c>
      <c r="F89" s="325">
        <v>-42.325093336780398</v>
      </c>
      <c r="G89" s="325">
        <v>-4.4362631845304747</v>
      </c>
      <c r="H89" s="327">
        <v>-2783.1499999999996</v>
      </c>
      <c r="I89" s="328"/>
    </row>
    <row r="90" spans="1:10" s="330" customFormat="1">
      <c r="B90" s="331"/>
      <c r="C90" s="332"/>
      <c r="D90" s="331"/>
      <c r="E90" s="332"/>
      <c r="F90" s="331"/>
      <c r="G90" s="331"/>
      <c r="H90" s="333"/>
      <c r="I90" s="334"/>
    </row>
    <row r="91" spans="1:10">
      <c r="A91" s="200" t="s">
        <v>43</v>
      </c>
      <c r="B91" s="335"/>
      <c r="C91" s="336"/>
      <c r="D91" s="335"/>
      <c r="E91" s="336"/>
      <c r="F91" s="335"/>
      <c r="G91" s="335"/>
      <c r="H91" s="337"/>
    </row>
    <row r="92" spans="1:10">
      <c r="A92" s="728" t="s">
        <v>607</v>
      </c>
      <c r="B92" s="316">
        <v>579</v>
      </c>
      <c r="C92" s="317">
        <v>6875190000</v>
      </c>
      <c r="D92" s="370">
        <v>887</v>
      </c>
      <c r="E92" s="371">
        <v>17490101000</v>
      </c>
      <c r="F92" s="372">
        <v>53.195164075993091</v>
      </c>
      <c r="G92" s="373">
        <v>154.39443855369817</v>
      </c>
      <c r="H92" s="374">
        <v>308</v>
      </c>
      <c r="I92" s="298" t="s">
        <v>48</v>
      </c>
    </row>
    <row r="93" spans="1:10">
      <c r="A93" s="728" t="s">
        <v>608</v>
      </c>
      <c r="B93" s="316">
        <v>861</v>
      </c>
      <c r="C93" s="317">
        <v>10261677000</v>
      </c>
      <c r="D93" s="370">
        <v>770</v>
      </c>
      <c r="E93" s="371">
        <v>15249870500</v>
      </c>
      <c r="F93" s="372">
        <v>-10.569105691056919</v>
      </c>
      <c r="G93" s="373">
        <v>48.609925063905251</v>
      </c>
      <c r="H93" s="374">
        <v>-91</v>
      </c>
      <c r="I93" s="298" t="s">
        <v>48</v>
      </c>
    </row>
    <row r="94" spans="1:10" s="329" customFormat="1">
      <c r="A94" s="375" t="s">
        <v>609</v>
      </c>
      <c r="B94" s="376">
        <v>1440</v>
      </c>
      <c r="C94" s="376">
        <v>17136867000</v>
      </c>
      <c r="D94" s="377">
        <v>1657</v>
      </c>
      <c r="E94" s="377">
        <v>32739971500</v>
      </c>
      <c r="F94" s="377">
        <v>15.069444444444443</v>
      </c>
      <c r="G94" s="378">
        <v>91.049924703272779</v>
      </c>
      <c r="H94" s="379">
        <v>217</v>
      </c>
      <c r="I94" s="328"/>
    </row>
    <row r="95" spans="1:10" s="330" customFormat="1">
      <c r="B95" s="331"/>
      <c r="C95" s="332"/>
      <c r="D95" s="331"/>
      <c r="E95" s="332"/>
      <c r="F95" s="331"/>
      <c r="G95" s="331"/>
      <c r="H95" s="333"/>
      <c r="I95" s="334"/>
    </row>
    <row r="96" spans="1:10">
      <c r="A96" s="200" t="s">
        <v>24</v>
      </c>
      <c r="B96" s="335"/>
      <c r="C96" s="336"/>
      <c r="D96" s="335"/>
      <c r="E96" s="336"/>
      <c r="F96" s="335"/>
      <c r="G96" s="335"/>
      <c r="H96" s="337"/>
    </row>
    <row r="97" spans="1:9">
      <c r="A97" s="728" t="s">
        <v>1</v>
      </c>
      <c r="B97" s="316">
        <v>2602.5</v>
      </c>
      <c r="C97" s="317">
        <v>28317475500</v>
      </c>
      <c r="D97" s="318">
        <v>2091.6000000000004</v>
      </c>
      <c r="E97" s="319">
        <v>38776968100</v>
      </c>
      <c r="F97" s="316">
        <v>-19.631123919308351</v>
      </c>
      <c r="G97" s="316">
        <v>36.936529176126612</v>
      </c>
      <c r="H97" s="320">
        <v>-510.89999999999964</v>
      </c>
      <c r="I97" s="298" t="s">
        <v>48</v>
      </c>
    </row>
    <row r="98" spans="1:9" s="329" customFormat="1">
      <c r="A98" s="324" t="s">
        <v>58</v>
      </c>
      <c r="B98" s="325">
        <v>2602.5</v>
      </c>
      <c r="C98" s="326">
        <v>28317475500</v>
      </c>
      <c r="D98" s="325">
        <v>2091.6000000000004</v>
      </c>
      <c r="E98" s="326">
        <v>38776968100</v>
      </c>
      <c r="F98" s="325">
        <v>-19.631123919308351</v>
      </c>
      <c r="G98" s="325">
        <v>36.936529176126612</v>
      </c>
      <c r="H98" s="325">
        <v>-510.89999999999964</v>
      </c>
      <c r="I98" s="328"/>
    </row>
    <row r="99" spans="1:9" s="330" customFormat="1">
      <c r="B99" s="331"/>
      <c r="C99" s="332"/>
      <c r="D99" s="331"/>
      <c r="E99" s="332"/>
      <c r="F99" s="331"/>
      <c r="G99" s="331"/>
      <c r="H99" s="333"/>
      <c r="I99" s="334"/>
    </row>
    <row r="100" spans="1:9">
      <c r="A100" s="200" t="s">
        <v>45</v>
      </c>
      <c r="B100" s="335"/>
      <c r="C100" s="336"/>
      <c r="D100" s="335"/>
      <c r="E100" s="336"/>
      <c r="F100" s="335"/>
      <c r="G100" s="335"/>
      <c r="H100" s="337"/>
    </row>
    <row r="101" spans="1:9">
      <c r="A101" s="315" t="s">
        <v>610</v>
      </c>
      <c r="B101" s="316">
        <v>625</v>
      </c>
      <c r="C101" s="317">
        <v>7633971000</v>
      </c>
      <c r="D101" s="318">
        <v>541</v>
      </c>
      <c r="E101" s="319">
        <v>10775570000</v>
      </c>
      <c r="F101" s="316">
        <v>-13.439999999999998</v>
      </c>
      <c r="G101" s="316">
        <v>41.152880984221724</v>
      </c>
      <c r="H101" s="320">
        <v>-84</v>
      </c>
      <c r="I101" s="298" t="s">
        <v>48</v>
      </c>
    </row>
    <row r="102" spans="1:9">
      <c r="A102" s="315" t="s">
        <v>611</v>
      </c>
      <c r="B102" s="316">
        <v>865.5</v>
      </c>
      <c r="C102" s="317">
        <v>10003979000</v>
      </c>
      <c r="D102" s="318">
        <v>382.9</v>
      </c>
      <c r="E102" s="319">
        <v>7729485200</v>
      </c>
      <c r="F102" s="316">
        <v>-55.759676487579434</v>
      </c>
      <c r="G102" s="316">
        <v>-22.735891388816384</v>
      </c>
      <c r="H102" s="320">
        <v>-482.6</v>
      </c>
      <c r="I102" s="298" t="s">
        <v>48</v>
      </c>
    </row>
    <row r="103" spans="1:9">
      <c r="A103" s="256" t="s">
        <v>612</v>
      </c>
      <c r="B103" s="316">
        <v>2194</v>
      </c>
      <c r="C103" s="317">
        <v>25051797000</v>
      </c>
      <c r="D103" s="318">
        <v>1415</v>
      </c>
      <c r="E103" s="319">
        <v>27858515000</v>
      </c>
      <c r="F103" s="316">
        <v>-35.505925250683674</v>
      </c>
      <c r="G103" s="316">
        <v>11.203659362240572</v>
      </c>
      <c r="H103" s="355">
        <v>-779</v>
      </c>
      <c r="I103" s="298" t="s">
        <v>48</v>
      </c>
    </row>
    <row r="104" spans="1:9">
      <c r="A104" s="315" t="s">
        <v>613</v>
      </c>
      <c r="B104" s="316">
        <v>179</v>
      </c>
      <c r="C104" s="317">
        <v>2112856000</v>
      </c>
      <c r="D104" s="318">
        <v>157</v>
      </c>
      <c r="E104" s="319">
        <v>3207423000</v>
      </c>
      <c r="F104" s="316">
        <v>-12.290502793296085</v>
      </c>
      <c r="G104" s="316">
        <v>51.805092254275706</v>
      </c>
      <c r="H104" s="355">
        <v>-22</v>
      </c>
      <c r="I104" s="298" t="s">
        <v>48</v>
      </c>
    </row>
    <row r="105" spans="1:9" s="329" customFormat="1">
      <c r="A105" s="324" t="s">
        <v>59</v>
      </c>
      <c r="B105" s="325">
        <v>3863.5</v>
      </c>
      <c r="C105" s="326">
        <v>44802603000</v>
      </c>
      <c r="D105" s="325">
        <v>2495.9</v>
      </c>
      <c r="E105" s="326">
        <v>49570993200</v>
      </c>
      <c r="F105" s="325">
        <v>-35.397955221949005</v>
      </c>
      <c r="G105" s="325">
        <v>10.643109731816253</v>
      </c>
      <c r="H105" s="327">
        <v>-1367.6</v>
      </c>
      <c r="I105" s="328"/>
    </row>
    <row r="106" spans="1:9" s="330" customFormat="1">
      <c r="B106" s="331"/>
      <c r="C106" s="332"/>
      <c r="D106" s="331"/>
      <c r="E106" s="332"/>
      <c r="F106" s="331"/>
      <c r="G106" s="331"/>
      <c r="H106" s="333"/>
      <c r="I106" s="334"/>
    </row>
    <row r="107" spans="1:9">
      <c r="A107" s="200" t="s">
        <v>44</v>
      </c>
      <c r="B107" s="335"/>
      <c r="C107" s="336"/>
      <c r="D107" s="335"/>
      <c r="E107" s="336"/>
      <c r="F107" s="335"/>
      <c r="G107" s="335"/>
      <c r="H107" s="337"/>
    </row>
    <row r="108" spans="1:9">
      <c r="A108" s="315" t="s">
        <v>614</v>
      </c>
      <c r="B108" s="316">
        <v>6037.9</v>
      </c>
      <c r="C108" s="317">
        <v>71454580900</v>
      </c>
      <c r="D108" s="318">
        <v>5628.3</v>
      </c>
      <c r="E108" s="319">
        <v>113217212300</v>
      </c>
      <c r="F108" s="316">
        <v>-6.7838155650143221</v>
      </c>
      <c r="G108" s="316">
        <v>58.446401719781136</v>
      </c>
      <c r="H108" s="355">
        <v>-409.59999999999945</v>
      </c>
      <c r="I108" s="298" t="s">
        <v>48</v>
      </c>
    </row>
    <row r="109" spans="1:9">
      <c r="A109" s="704" t="s">
        <v>654</v>
      </c>
      <c r="B109" s="316"/>
      <c r="C109" s="317"/>
      <c r="D109" s="318">
        <v>100</v>
      </c>
      <c r="E109" s="319">
        <v>1791300000</v>
      </c>
      <c r="F109" s="316">
        <v>100</v>
      </c>
      <c r="G109" s="316">
        <v>100</v>
      </c>
      <c r="H109" s="355">
        <v>100</v>
      </c>
      <c r="I109" s="298" t="s">
        <v>47</v>
      </c>
    </row>
    <row r="110" spans="1:9" s="329" customFormat="1">
      <c r="A110" s="324" t="s">
        <v>60</v>
      </c>
      <c r="B110" s="325">
        <v>6037.9</v>
      </c>
      <c r="C110" s="326">
        <v>71454580900</v>
      </c>
      <c r="D110" s="325">
        <v>5728.3</v>
      </c>
      <c r="E110" s="326">
        <v>115008512300</v>
      </c>
      <c r="F110" s="325">
        <v>-5.1276105930869988</v>
      </c>
      <c r="G110" s="325">
        <v>60.953308873161404</v>
      </c>
      <c r="H110" s="325">
        <v>-309.59999999999945</v>
      </c>
      <c r="I110" s="328"/>
    </row>
    <row r="111" spans="1:9" s="330" customFormat="1">
      <c r="B111" s="331"/>
      <c r="C111" s="332"/>
      <c r="D111" s="331"/>
      <c r="E111" s="332"/>
      <c r="F111" s="331"/>
      <c r="G111" s="331"/>
      <c r="H111" s="333"/>
      <c r="I111" s="334"/>
    </row>
    <row r="112" spans="1:9">
      <c r="A112" s="200" t="s">
        <v>16</v>
      </c>
      <c r="B112" s="335"/>
      <c r="C112" s="336"/>
      <c r="D112" s="335"/>
      <c r="E112" s="336"/>
      <c r="F112" s="335"/>
      <c r="G112" s="335"/>
      <c r="H112" s="337"/>
    </row>
    <row r="113" spans="1:10">
      <c r="A113" s="256" t="s">
        <v>615</v>
      </c>
      <c r="B113" s="316">
        <v>1807</v>
      </c>
      <c r="C113" s="317">
        <v>19707555000</v>
      </c>
      <c r="D113" s="318">
        <v>1978</v>
      </c>
      <c r="E113" s="319">
        <v>36895122000</v>
      </c>
      <c r="F113" s="316">
        <v>9.463198671831762</v>
      </c>
      <c r="G113" s="316">
        <v>87.213086554877037</v>
      </c>
      <c r="H113" s="320">
        <v>171</v>
      </c>
      <c r="I113" s="298" t="s">
        <v>48</v>
      </c>
    </row>
    <row r="114" spans="1:10">
      <c r="A114" s="256" t="s">
        <v>616</v>
      </c>
      <c r="B114" s="316">
        <v>6464.65</v>
      </c>
      <c r="C114" s="317">
        <v>73389873200</v>
      </c>
      <c r="D114" s="318">
        <v>3617.9</v>
      </c>
      <c r="E114" s="319">
        <v>70140696250</v>
      </c>
      <c r="F114" s="316">
        <v>-44.03563998050938</v>
      </c>
      <c r="G114" s="316">
        <v>-4.4272824142173306</v>
      </c>
      <c r="H114" s="320">
        <v>-2846.7499999999995</v>
      </c>
      <c r="I114" s="298" t="s">
        <v>48</v>
      </c>
    </row>
    <row r="115" spans="1:10">
      <c r="A115" s="353" t="s">
        <v>657</v>
      </c>
      <c r="B115" s="316">
        <v>750</v>
      </c>
      <c r="C115" s="317">
        <v>9300360000</v>
      </c>
      <c r="D115" s="318">
        <v>632</v>
      </c>
      <c r="E115" s="319">
        <v>12672106000</v>
      </c>
      <c r="F115" s="316">
        <v>-15.733333333333334</v>
      </c>
      <c r="G115" s="316">
        <v>36.25392995539957</v>
      </c>
      <c r="H115" s="320">
        <v>-118</v>
      </c>
      <c r="I115" s="298" t="s">
        <v>48</v>
      </c>
      <c r="J115" s="299" t="s">
        <v>658</v>
      </c>
    </row>
    <row r="116" spans="1:10" s="329" customFormat="1">
      <c r="A116" s="324" t="s">
        <v>61</v>
      </c>
      <c r="B116" s="325">
        <v>9021.65</v>
      </c>
      <c r="C116" s="326">
        <v>102397788200</v>
      </c>
      <c r="D116" s="325">
        <v>6227.9</v>
      </c>
      <c r="E116" s="326">
        <v>119707924250</v>
      </c>
      <c r="F116" s="325">
        <v>-30.967173410628874</v>
      </c>
      <c r="G116" s="325">
        <v>16.904794873293952</v>
      </c>
      <c r="H116" s="327">
        <v>-2793.75</v>
      </c>
      <c r="I116" s="328"/>
    </row>
    <row r="117" spans="1:10" s="330" customFormat="1">
      <c r="B117" s="331"/>
      <c r="C117" s="332"/>
      <c r="D117" s="331"/>
      <c r="E117" s="332"/>
      <c r="F117" s="331"/>
      <c r="G117" s="331"/>
      <c r="H117" s="333"/>
      <c r="I117" s="334"/>
    </row>
    <row r="118" spans="1:10">
      <c r="A118" s="200" t="s">
        <v>27</v>
      </c>
      <c r="B118" s="335"/>
      <c r="C118" s="336"/>
      <c r="D118" s="335"/>
      <c r="E118" s="336"/>
      <c r="F118" s="335"/>
      <c r="G118" s="335"/>
      <c r="H118" s="337"/>
    </row>
    <row r="119" spans="1:10">
      <c r="A119" s="353" t="s">
        <v>617</v>
      </c>
      <c r="B119" s="316">
        <v>465</v>
      </c>
      <c r="C119" s="317">
        <v>5223842000</v>
      </c>
      <c r="D119" s="318">
        <v>461</v>
      </c>
      <c r="E119" s="319">
        <v>8933363000</v>
      </c>
      <c r="F119" s="316">
        <v>-0.8602150537634401</v>
      </c>
      <c r="G119" s="316">
        <v>71.011355243899033</v>
      </c>
      <c r="H119" s="355">
        <v>-4</v>
      </c>
      <c r="I119" s="298" t="s">
        <v>48</v>
      </c>
    </row>
    <row r="120" spans="1:10">
      <c r="A120" s="353" t="s">
        <v>618</v>
      </c>
      <c r="B120" s="316">
        <v>10281.799999999999</v>
      </c>
      <c r="C120" s="317">
        <v>112905060000</v>
      </c>
      <c r="D120" s="318">
        <v>8716.75</v>
      </c>
      <c r="E120" s="319">
        <v>165178683000</v>
      </c>
      <c r="F120" s="316">
        <v>-15.221556536793159</v>
      </c>
      <c r="G120" s="316">
        <v>46.29874250100039</v>
      </c>
      <c r="H120" s="355">
        <v>-1565.0499999999993</v>
      </c>
      <c r="I120" s="298" t="s">
        <v>48</v>
      </c>
    </row>
    <row r="121" spans="1:10">
      <c r="A121" s="702" t="s">
        <v>655</v>
      </c>
      <c r="B121" s="316">
        <v>255</v>
      </c>
      <c r="C121" s="317">
        <v>2458731000</v>
      </c>
      <c r="D121" s="318">
        <v>364.1</v>
      </c>
      <c r="E121" s="319">
        <v>6187323600</v>
      </c>
      <c r="F121" s="316">
        <v>42.784313725490222</v>
      </c>
      <c r="G121" s="316">
        <v>151.6470325545983</v>
      </c>
      <c r="H121" s="355">
        <v>109.10000000000002</v>
      </c>
      <c r="I121" s="298" t="s">
        <v>47</v>
      </c>
    </row>
    <row r="122" spans="1:10" s="329" customFormat="1">
      <c r="A122" s="324" t="s">
        <v>62</v>
      </c>
      <c r="B122" s="325">
        <v>11001.8</v>
      </c>
      <c r="C122" s="325">
        <v>120587633000</v>
      </c>
      <c r="D122" s="325">
        <v>9541.85</v>
      </c>
      <c r="E122" s="325">
        <v>180299369600</v>
      </c>
      <c r="F122" s="325">
        <v>-13.270101256158071</v>
      </c>
      <c r="G122" s="325">
        <v>49.517297184197986</v>
      </c>
      <c r="H122" s="327">
        <v>-1459.9499999999989</v>
      </c>
      <c r="I122" s="328"/>
    </row>
    <row r="123" spans="1:10" s="330" customFormat="1">
      <c r="B123" s="331"/>
      <c r="C123" s="332"/>
      <c r="D123" s="331"/>
      <c r="E123" s="332"/>
      <c r="F123" s="331"/>
      <c r="G123" s="331"/>
      <c r="H123" s="333"/>
      <c r="I123" s="334"/>
    </row>
    <row r="124" spans="1:10">
      <c r="A124" s="200" t="s">
        <v>619</v>
      </c>
      <c r="B124" s="335"/>
      <c r="C124" s="336"/>
      <c r="D124" s="335"/>
      <c r="E124" s="336"/>
      <c r="F124" s="335"/>
      <c r="G124" s="335"/>
      <c r="H124" s="337"/>
    </row>
    <row r="125" spans="1:10">
      <c r="A125" s="256" t="s">
        <v>620</v>
      </c>
      <c r="B125" s="316">
        <v>1544.75</v>
      </c>
      <c r="C125" s="317">
        <v>17285672000</v>
      </c>
      <c r="D125" s="318">
        <v>1790</v>
      </c>
      <c r="E125" s="319">
        <v>36366250000</v>
      </c>
      <c r="F125" s="316">
        <v>15.876355397313489</v>
      </c>
      <c r="G125" s="316">
        <v>110.38377912064976</v>
      </c>
      <c r="H125" s="355">
        <v>245.25</v>
      </c>
      <c r="I125" s="298" t="s">
        <v>48</v>
      </c>
    </row>
    <row r="126" spans="1:10">
      <c r="A126" s="353" t="s">
        <v>621</v>
      </c>
      <c r="B126" s="316">
        <v>260</v>
      </c>
      <c r="C126" s="317">
        <v>3306900000</v>
      </c>
      <c r="D126" s="318">
        <v>320</v>
      </c>
      <c r="E126" s="319">
        <v>6476800000</v>
      </c>
      <c r="F126" s="316">
        <v>23.07692307692308</v>
      </c>
      <c r="G126" s="316">
        <v>95.857147177114513</v>
      </c>
      <c r="H126" s="355">
        <v>60</v>
      </c>
      <c r="I126" s="298" t="s">
        <v>48</v>
      </c>
    </row>
    <row r="127" spans="1:10">
      <c r="A127" s="353" t="s">
        <v>622</v>
      </c>
      <c r="B127" s="316">
        <v>985</v>
      </c>
      <c r="C127" s="317">
        <v>11831805000</v>
      </c>
      <c r="D127" s="318">
        <v>1395</v>
      </c>
      <c r="E127" s="319">
        <v>27433815000</v>
      </c>
      <c r="F127" s="316">
        <v>41.624365482233486</v>
      </c>
      <c r="G127" s="316">
        <v>131.86500284614223</v>
      </c>
      <c r="H127" s="355">
        <v>410</v>
      </c>
      <c r="I127" s="298" t="s">
        <v>48</v>
      </c>
    </row>
    <row r="128" spans="1:10" s="329" customFormat="1">
      <c r="A128" s="324" t="s">
        <v>63</v>
      </c>
      <c r="B128" s="325">
        <v>2789.75</v>
      </c>
      <c r="C128" s="326">
        <v>32424377000</v>
      </c>
      <c r="D128" s="325">
        <v>3505</v>
      </c>
      <c r="E128" s="326">
        <v>70276865000</v>
      </c>
      <c r="F128" s="325">
        <v>25.638498073304049</v>
      </c>
      <c r="G128" s="325">
        <v>116.74083360182991</v>
      </c>
      <c r="H128" s="327">
        <v>715.25</v>
      </c>
      <c r="I128" s="328"/>
    </row>
    <row r="129" spans="1:10" s="330" customFormat="1">
      <c r="B129" s="331"/>
      <c r="C129" s="332"/>
      <c r="D129" s="331"/>
      <c r="E129" s="332"/>
      <c r="F129" s="331"/>
      <c r="G129" s="331"/>
      <c r="H129" s="333"/>
      <c r="I129" s="334"/>
    </row>
    <row r="130" spans="1:10">
      <c r="A130" s="200" t="s">
        <v>31</v>
      </c>
      <c r="B130" s="335"/>
      <c r="C130" s="336"/>
      <c r="D130" s="335"/>
      <c r="E130" s="336"/>
      <c r="F130" s="335"/>
      <c r="G130" s="335"/>
      <c r="H130" s="337"/>
    </row>
    <row r="131" spans="1:10">
      <c r="A131" s="353" t="s">
        <v>623</v>
      </c>
      <c r="B131" s="316">
        <v>700</v>
      </c>
      <c r="C131" s="317">
        <v>7536662700</v>
      </c>
      <c r="D131" s="318">
        <v>1164</v>
      </c>
      <c r="E131" s="319">
        <v>21898007000</v>
      </c>
      <c r="F131" s="316">
        <v>66.285714285714278</v>
      </c>
      <c r="G131" s="316">
        <v>190.55309852197581</v>
      </c>
      <c r="H131" s="355">
        <v>464</v>
      </c>
      <c r="I131" s="298" t="s">
        <v>48</v>
      </c>
    </row>
    <row r="132" spans="1:10">
      <c r="A132" s="315" t="s">
        <v>624</v>
      </c>
      <c r="B132" s="316">
        <v>850</v>
      </c>
      <c r="C132" s="317">
        <v>8960960000</v>
      </c>
      <c r="D132" s="318">
        <v>1090</v>
      </c>
      <c r="E132" s="319">
        <v>19990130000</v>
      </c>
      <c r="F132" s="316">
        <v>28.235294117647072</v>
      </c>
      <c r="G132" s="316">
        <v>123.0802280112845</v>
      </c>
      <c r="H132" s="355">
        <v>240</v>
      </c>
      <c r="I132" s="298" t="s">
        <v>48</v>
      </c>
    </row>
    <row r="133" spans="1:10" ht="15">
      <c r="A133" s="322" t="s">
        <v>625</v>
      </c>
      <c r="B133" s="316">
        <v>1300</v>
      </c>
      <c r="C133" s="317">
        <v>13410870000</v>
      </c>
      <c r="D133" s="318">
        <v>710</v>
      </c>
      <c r="E133" s="319">
        <v>12984395000</v>
      </c>
      <c r="F133" s="316">
        <v>-45.384615384615387</v>
      </c>
      <c r="G133" s="316">
        <v>-3.1800696002571129</v>
      </c>
      <c r="H133" s="355">
        <v>-590</v>
      </c>
      <c r="I133" s="298" t="s">
        <v>48</v>
      </c>
      <c r="J133" s="356" t="s">
        <v>3</v>
      </c>
    </row>
    <row r="134" spans="1:10" s="329" customFormat="1">
      <c r="A134" s="324" t="s">
        <v>64</v>
      </c>
      <c r="B134" s="325">
        <v>2850</v>
      </c>
      <c r="C134" s="326">
        <v>29908492700</v>
      </c>
      <c r="D134" s="325">
        <v>2964</v>
      </c>
      <c r="E134" s="326">
        <v>54872532000</v>
      </c>
      <c r="F134" s="325">
        <v>4</v>
      </c>
      <c r="G134" s="325">
        <v>83.46806223370794</v>
      </c>
      <c r="H134" s="327">
        <v>114</v>
      </c>
      <c r="I134" s="328"/>
    </row>
    <row r="135" spans="1:10" s="330" customFormat="1" ht="0.75" customHeight="1">
      <c r="B135" s="331"/>
      <c r="C135" s="332"/>
      <c r="D135" s="331"/>
      <c r="E135" s="332"/>
      <c r="F135" s="331"/>
      <c r="G135" s="331"/>
      <c r="H135" s="333"/>
      <c r="I135" s="334"/>
    </row>
    <row r="136" spans="1:10" ht="2.25" hidden="1" customHeight="1">
      <c r="A136" s="200" t="s">
        <v>11</v>
      </c>
      <c r="B136" s="335"/>
      <c r="C136" s="336"/>
      <c r="D136" s="335"/>
      <c r="E136" s="336"/>
      <c r="F136" s="335"/>
      <c r="G136" s="335"/>
      <c r="H136" s="337"/>
    </row>
    <row r="137" spans="1:10" ht="15" hidden="1">
      <c r="A137" s="381" t="s">
        <v>46</v>
      </c>
      <c r="B137" s="382"/>
      <c r="C137" s="383"/>
      <c r="D137" s="384"/>
      <c r="E137" s="385"/>
      <c r="F137" s="372">
        <v>100</v>
      </c>
      <c r="G137" s="373">
        <v>100</v>
      </c>
      <c r="H137" s="386">
        <v>0</v>
      </c>
    </row>
    <row r="138" spans="1:10" ht="15" hidden="1">
      <c r="A138" s="387" t="s">
        <v>0</v>
      </c>
      <c r="B138" s="382"/>
      <c r="C138" s="383"/>
      <c r="D138" s="384"/>
      <c r="E138" s="385"/>
      <c r="F138" s="382">
        <v>100</v>
      </c>
      <c r="G138" s="388">
        <v>100</v>
      </c>
      <c r="H138" s="389">
        <v>0</v>
      </c>
    </row>
    <row r="139" spans="1:10" s="329" customFormat="1" hidden="1">
      <c r="A139" s="390" t="s">
        <v>65</v>
      </c>
      <c r="B139" s="377">
        <v>0</v>
      </c>
      <c r="C139" s="391">
        <v>0</v>
      </c>
      <c r="D139" s="377">
        <v>0</v>
      </c>
      <c r="E139" s="391">
        <v>0</v>
      </c>
      <c r="F139" s="377">
        <v>0</v>
      </c>
      <c r="G139" s="378">
        <v>0</v>
      </c>
      <c r="H139" s="392">
        <v>0</v>
      </c>
      <c r="I139" s="328"/>
    </row>
    <row r="140" spans="1:10" s="330" customFormat="1">
      <c r="B140" s="331"/>
      <c r="C140" s="332"/>
      <c r="D140" s="331"/>
      <c r="E140" s="332"/>
      <c r="F140" s="331"/>
      <c r="G140" s="331"/>
      <c r="H140" s="333"/>
      <c r="I140" s="334"/>
    </row>
    <row r="141" spans="1:10">
      <c r="A141" s="200" t="s">
        <v>26</v>
      </c>
      <c r="B141" s="335"/>
      <c r="C141" s="336"/>
      <c r="D141" s="335"/>
      <c r="E141" s="336"/>
      <c r="F141" s="335"/>
      <c r="G141" s="335"/>
      <c r="H141" s="337"/>
    </row>
    <row r="142" spans="1:10">
      <c r="A142" s="353" t="s">
        <v>626</v>
      </c>
      <c r="B142" s="316">
        <v>750.5</v>
      </c>
      <c r="C142" s="317">
        <v>8052665000</v>
      </c>
      <c r="D142" s="318">
        <v>210</v>
      </c>
      <c r="E142" s="319">
        <v>3995030000</v>
      </c>
      <c r="F142" s="316">
        <v>-72.018654230512993</v>
      </c>
      <c r="G142" s="316">
        <v>-50.38872224288481</v>
      </c>
      <c r="H142" s="355">
        <v>-540.5</v>
      </c>
      <c r="I142" s="298" t="s">
        <v>48</v>
      </c>
    </row>
    <row r="143" spans="1:10" s="329" customFormat="1">
      <c r="A143" s="324" t="s">
        <v>66</v>
      </c>
      <c r="B143" s="325">
        <v>750.5</v>
      </c>
      <c r="C143" s="326">
        <v>8052665000</v>
      </c>
      <c r="D143" s="325">
        <v>210</v>
      </c>
      <c r="E143" s="326">
        <v>3995030000</v>
      </c>
      <c r="F143" s="325">
        <v>-72.018654230512993</v>
      </c>
      <c r="G143" s="325">
        <v>-50.38872224288481</v>
      </c>
      <c r="H143" s="327">
        <v>-540.5</v>
      </c>
      <c r="I143" s="328"/>
    </row>
    <row r="144" spans="1:10" s="330" customFormat="1">
      <c r="B144" s="331"/>
      <c r="C144" s="332"/>
      <c r="D144" s="331"/>
      <c r="E144" s="332"/>
      <c r="F144" s="331"/>
      <c r="G144" s="331"/>
      <c r="H144" s="333"/>
      <c r="I144" s="334"/>
    </row>
    <row r="145" spans="1:9">
      <c r="A145" s="200" t="s">
        <v>38</v>
      </c>
      <c r="B145" s="335"/>
      <c r="C145" s="336"/>
      <c r="D145" s="335"/>
      <c r="E145" s="336"/>
      <c r="F145" s="335"/>
      <c r="G145" s="335"/>
      <c r="H145" s="337"/>
    </row>
    <row r="146" spans="1:9">
      <c r="A146" s="353" t="s">
        <v>627</v>
      </c>
      <c r="B146" s="316">
        <v>3647.5</v>
      </c>
      <c r="C146" s="317">
        <v>42346954000</v>
      </c>
      <c r="D146" s="318">
        <v>3731.55</v>
      </c>
      <c r="E146" s="319">
        <v>74216951400</v>
      </c>
      <c r="F146" s="316">
        <v>2.3043180260452516</v>
      </c>
      <c r="G146" s="316">
        <v>75.259243911616409</v>
      </c>
      <c r="H146" s="355">
        <v>84.050000000000182</v>
      </c>
      <c r="I146" s="298" t="s">
        <v>48</v>
      </c>
    </row>
    <row r="147" spans="1:9">
      <c r="A147" s="380" t="s">
        <v>628</v>
      </c>
      <c r="B147" s="316">
        <v>2396.5</v>
      </c>
      <c r="C147" s="317">
        <v>27802854000</v>
      </c>
      <c r="D147" s="318">
        <v>1852</v>
      </c>
      <c r="E147" s="319">
        <v>36624385000</v>
      </c>
      <c r="F147" s="316">
        <v>-22.720634258293344</v>
      </c>
      <c r="G147" s="316">
        <v>31.728868554285839</v>
      </c>
      <c r="H147" s="355">
        <v>-544.5</v>
      </c>
      <c r="I147" s="298" t="s">
        <v>48</v>
      </c>
    </row>
    <row r="148" spans="1:9">
      <c r="A148" s="353" t="s">
        <v>629</v>
      </c>
      <c r="B148" s="316">
        <v>1225</v>
      </c>
      <c r="C148" s="317">
        <v>13011875000</v>
      </c>
      <c r="D148" s="318">
        <v>750</v>
      </c>
      <c r="E148" s="319">
        <v>13287480000</v>
      </c>
      <c r="F148" s="316">
        <v>-38.775510204081634</v>
      </c>
      <c r="G148" s="316">
        <v>2.1181036553148687</v>
      </c>
      <c r="H148" s="355">
        <v>-475</v>
      </c>
      <c r="I148" s="298" t="s">
        <v>48</v>
      </c>
    </row>
    <row r="149" spans="1:9">
      <c r="A149" s="353" t="s">
        <v>630</v>
      </c>
      <c r="B149" s="316">
        <v>1931</v>
      </c>
      <c r="C149" s="317">
        <v>21345432000</v>
      </c>
      <c r="D149" s="318">
        <v>1696.5</v>
      </c>
      <c r="E149" s="319">
        <v>32930561500</v>
      </c>
      <c r="F149" s="316">
        <v>-12.143966856551017</v>
      </c>
      <c r="G149" s="316">
        <v>54.274514097442477</v>
      </c>
      <c r="H149" s="355">
        <v>-234.5</v>
      </c>
      <c r="I149" s="298" t="s">
        <v>48</v>
      </c>
    </row>
    <row r="150" spans="1:9" ht="16.5" customHeight="1">
      <c r="A150" s="353" t="s">
        <v>631</v>
      </c>
      <c r="B150" s="316">
        <v>900</v>
      </c>
      <c r="C150" s="317">
        <v>10277305000</v>
      </c>
      <c r="D150" s="318">
        <v>250</v>
      </c>
      <c r="E150" s="319">
        <v>4608600000</v>
      </c>
      <c r="F150" s="316">
        <v>-72.222222222222229</v>
      </c>
      <c r="G150" s="316">
        <v>-55.157504812788957</v>
      </c>
      <c r="H150" s="320">
        <v>-650</v>
      </c>
      <c r="I150" s="298" t="s">
        <v>48</v>
      </c>
    </row>
    <row r="151" spans="1:9" ht="16.5" customHeight="1">
      <c r="A151" s="729" t="s">
        <v>656</v>
      </c>
      <c r="B151" s="316"/>
      <c r="C151" s="317"/>
      <c r="D151" s="318">
        <v>395.5</v>
      </c>
      <c r="E151" s="319">
        <v>7487313000</v>
      </c>
      <c r="F151" s="316">
        <v>100</v>
      </c>
      <c r="G151" s="316">
        <v>100</v>
      </c>
      <c r="H151" s="320">
        <v>395.5</v>
      </c>
      <c r="I151" s="298" t="s">
        <v>47</v>
      </c>
    </row>
    <row r="152" spans="1:9" s="329" customFormat="1">
      <c r="A152" s="324" t="s">
        <v>67</v>
      </c>
      <c r="B152" s="325">
        <v>10100</v>
      </c>
      <c r="C152" s="326">
        <v>114784420000</v>
      </c>
      <c r="D152" s="325">
        <v>8675.5499999999993</v>
      </c>
      <c r="E152" s="326">
        <v>169155290900</v>
      </c>
      <c r="F152" s="325">
        <v>-14.103465346534662</v>
      </c>
      <c r="G152" s="325">
        <v>47.367814290476019</v>
      </c>
      <c r="H152" s="327">
        <v>-1424.4500000000007</v>
      </c>
      <c r="I152" s="328"/>
    </row>
    <row r="153" spans="1:9" s="348" customFormat="1" ht="15">
      <c r="A153" s="344" t="s">
        <v>147</v>
      </c>
      <c r="B153" s="345">
        <v>57033.25</v>
      </c>
      <c r="C153" s="346">
        <v>644035565500</v>
      </c>
      <c r="D153" s="345">
        <v>46889.599999999999</v>
      </c>
      <c r="E153" s="346">
        <v>905281802950</v>
      </c>
      <c r="F153" s="345">
        <v>-17.785502316631081</v>
      </c>
      <c r="G153" s="345">
        <v>40.563945757744023</v>
      </c>
      <c r="H153" s="345">
        <v>-10143.650000000001</v>
      </c>
      <c r="I153" s="347"/>
    </row>
    <row r="154" spans="1:9" s="195" customFormat="1">
      <c r="B154" s="349"/>
      <c r="C154" s="350"/>
      <c r="D154" s="349"/>
      <c r="E154" s="350"/>
      <c r="F154" s="349"/>
      <c r="G154" s="349"/>
      <c r="H154" s="351"/>
      <c r="I154" s="352"/>
    </row>
    <row r="155" spans="1:9">
      <c r="A155" s="195" t="s">
        <v>632</v>
      </c>
      <c r="B155" s="335"/>
      <c r="C155" s="336"/>
      <c r="D155" s="335"/>
      <c r="E155" s="336"/>
      <c r="F155" s="335"/>
      <c r="G155" s="335"/>
      <c r="H155" s="337"/>
    </row>
    <row r="156" spans="1:9">
      <c r="A156" s="256" t="s">
        <v>633</v>
      </c>
      <c r="B156" s="316"/>
      <c r="C156" s="317"/>
      <c r="D156" s="318">
        <v>0</v>
      </c>
      <c r="E156" s="319">
        <v>0</v>
      </c>
      <c r="F156" s="316">
        <v>100</v>
      </c>
      <c r="G156" s="316">
        <v>100</v>
      </c>
      <c r="H156" s="355">
        <v>0</v>
      </c>
      <c r="I156" s="298" t="s">
        <v>341</v>
      </c>
    </row>
    <row r="157" spans="1:9">
      <c r="A157" s="315" t="s">
        <v>634</v>
      </c>
      <c r="B157" s="316"/>
      <c r="C157" s="317"/>
      <c r="D157" s="318"/>
      <c r="E157" s="319"/>
      <c r="F157" s="316">
        <v>100</v>
      </c>
      <c r="G157" s="316">
        <v>100</v>
      </c>
      <c r="H157" s="355">
        <v>0</v>
      </c>
      <c r="I157" s="298" t="s">
        <v>341</v>
      </c>
    </row>
    <row r="158" spans="1:9">
      <c r="A158" s="315" t="s">
        <v>635</v>
      </c>
      <c r="B158" s="316">
        <v>667</v>
      </c>
      <c r="C158" s="317">
        <v>6342595000</v>
      </c>
      <c r="D158" s="318">
        <v>665</v>
      </c>
      <c r="E158" s="319">
        <v>10698372000</v>
      </c>
      <c r="F158" s="316">
        <v>-0.29985007496252081</v>
      </c>
      <c r="G158" s="316">
        <v>68.674998167154001</v>
      </c>
      <c r="H158" s="355">
        <v>-2</v>
      </c>
      <c r="I158" s="298" t="s">
        <v>48</v>
      </c>
    </row>
    <row r="159" spans="1:9">
      <c r="A159" s="728" t="s">
        <v>636</v>
      </c>
      <c r="B159" s="316">
        <v>770.5</v>
      </c>
      <c r="C159" s="317">
        <v>9105990500</v>
      </c>
      <c r="D159" s="318">
        <v>588.25</v>
      </c>
      <c r="E159" s="319">
        <v>11438252000</v>
      </c>
      <c r="F159" s="316">
        <v>-23.653471771576889</v>
      </c>
      <c r="G159" s="316">
        <v>25.61238670301708</v>
      </c>
      <c r="H159" s="355">
        <v>-182.25</v>
      </c>
      <c r="I159" s="298" t="s">
        <v>48</v>
      </c>
    </row>
    <row r="160" spans="1:9">
      <c r="A160" s="315" t="s">
        <v>524</v>
      </c>
      <c r="B160" s="316"/>
      <c r="C160" s="317"/>
      <c r="D160" s="318"/>
      <c r="E160" s="319"/>
      <c r="F160" s="316">
        <v>100</v>
      </c>
      <c r="G160" s="316">
        <v>100</v>
      </c>
      <c r="H160" s="355">
        <v>0</v>
      </c>
      <c r="I160" s="298" t="s">
        <v>48</v>
      </c>
    </row>
    <row r="161" spans="1:12" s="393" customFormat="1">
      <c r="A161" s="315" t="s">
        <v>522</v>
      </c>
      <c r="B161" s="316">
        <v>70226</v>
      </c>
      <c r="C161" s="317">
        <v>784590331350</v>
      </c>
      <c r="D161" s="318">
        <v>33706</v>
      </c>
      <c r="E161" s="319">
        <v>606848904330</v>
      </c>
      <c r="F161" s="316">
        <v>-52.003531455586248</v>
      </c>
      <c r="G161" s="316">
        <v>-22.654042487901989</v>
      </c>
      <c r="H161" s="355">
        <v>-36520</v>
      </c>
      <c r="I161" s="298" t="s">
        <v>48</v>
      </c>
    </row>
    <row r="162" spans="1:12" s="348" customFormat="1" ht="15">
      <c r="A162" s="344" t="s">
        <v>637</v>
      </c>
      <c r="B162" s="345">
        <v>71663.5</v>
      </c>
      <c r="C162" s="346">
        <v>800038916850</v>
      </c>
      <c r="D162" s="345">
        <v>34959.25</v>
      </c>
      <c r="E162" s="346">
        <v>628985528330</v>
      </c>
      <c r="F162" s="345">
        <v>-51.217495656784834</v>
      </c>
      <c r="G162" s="345">
        <v>-21.380633481367369</v>
      </c>
      <c r="H162" s="345">
        <v>-36704.25</v>
      </c>
      <c r="I162" s="347"/>
    </row>
    <row r="163" spans="1:12">
      <c r="A163" s="195"/>
      <c r="B163" s="349"/>
      <c r="C163" s="350"/>
      <c r="D163" s="335"/>
      <c r="E163" s="336"/>
      <c r="F163" s="335"/>
      <c r="G163" s="335"/>
      <c r="H163" s="337"/>
    </row>
    <row r="164" spans="1:12" s="200" customFormat="1">
      <c r="A164" s="195"/>
      <c r="B164" s="349"/>
      <c r="C164" s="349"/>
      <c r="D164" s="349"/>
      <c r="E164" s="349"/>
      <c r="F164" s="335"/>
      <c r="G164" s="335"/>
      <c r="H164" s="349"/>
      <c r="I164" s="350"/>
      <c r="J164" s="710"/>
      <c r="K164" s="711"/>
      <c r="L164" s="710"/>
    </row>
    <row r="165" spans="1:12" s="200" customFormat="1">
      <c r="A165" s="195"/>
      <c r="B165" s="349"/>
      <c r="C165" s="350"/>
      <c r="D165" s="349"/>
      <c r="E165" s="350"/>
      <c r="F165" s="335"/>
      <c r="G165" s="335"/>
      <c r="H165" s="349"/>
      <c r="I165" s="712"/>
      <c r="J165" s="710"/>
      <c r="K165" s="711"/>
      <c r="L165" s="710"/>
    </row>
    <row r="166" spans="1:12" s="200" customFormat="1">
      <c r="A166" s="195"/>
      <c r="B166" s="349"/>
      <c r="C166" s="350"/>
      <c r="D166" s="349"/>
      <c r="E166" s="350"/>
      <c r="F166" s="335"/>
      <c r="G166" s="335"/>
      <c r="H166" s="349"/>
      <c r="I166" s="712"/>
      <c r="J166" s="710"/>
      <c r="K166" s="711"/>
      <c r="L166" s="710"/>
    </row>
    <row r="167" spans="1:12" s="717" customFormat="1" ht="15">
      <c r="A167" s="504"/>
      <c r="B167" s="713"/>
      <c r="C167" s="714"/>
      <c r="D167" s="713"/>
      <c r="E167" s="714"/>
      <c r="F167" s="715"/>
      <c r="G167" s="715"/>
      <c r="H167" s="713"/>
      <c r="I167" s="716"/>
    </row>
    <row r="168" spans="1:12">
      <c r="A168" s="195"/>
      <c r="B168" s="335"/>
      <c r="C168" s="336"/>
      <c r="D168" s="335"/>
      <c r="E168" s="336"/>
      <c r="F168" s="335"/>
      <c r="G168" s="335"/>
      <c r="H168" s="337"/>
    </row>
    <row r="169" spans="1:12">
      <c r="A169" s="718"/>
      <c r="B169" s="335"/>
      <c r="C169" s="336"/>
      <c r="D169" s="335"/>
      <c r="E169" s="336"/>
      <c r="F169" s="335"/>
      <c r="G169" s="335"/>
      <c r="H169" s="337"/>
    </row>
    <row r="170" spans="1:12" s="395" customFormat="1">
      <c r="A170" s="705"/>
      <c r="B170" s="365"/>
      <c r="C170" s="366"/>
      <c r="D170" s="706"/>
      <c r="E170" s="707"/>
      <c r="F170" s="335"/>
      <c r="G170" s="335"/>
      <c r="H170" s="706"/>
      <c r="I170" s="394"/>
    </row>
    <row r="171" spans="1:12" s="395" customFormat="1">
      <c r="A171" s="705"/>
      <c r="B171" s="365"/>
      <c r="C171" s="366"/>
      <c r="D171" s="706"/>
      <c r="E171" s="707"/>
      <c r="F171" s="335"/>
      <c r="G171" s="335"/>
      <c r="H171" s="365"/>
      <c r="I171" s="394"/>
    </row>
    <row r="172" spans="1:12" s="395" customFormat="1">
      <c r="A172" s="705"/>
      <c r="B172" s="365"/>
      <c r="C172" s="366"/>
      <c r="D172" s="706"/>
      <c r="E172" s="707"/>
      <c r="F172" s="335"/>
      <c r="G172" s="335"/>
      <c r="H172" s="365"/>
      <c r="I172" s="394"/>
    </row>
    <row r="173" spans="1:12" s="395" customFormat="1">
      <c r="A173" s="705"/>
      <c r="B173" s="365"/>
      <c r="C173" s="366"/>
      <c r="D173" s="706"/>
      <c r="E173" s="707"/>
      <c r="F173" s="335"/>
      <c r="G173" s="335"/>
      <c r="H173" s="706"/>
      <c r="I173" s="394"/>
    </row>
    <row r="174" spans="1:12" s="722" customFormat="1" ht="15">
      <c r="A174" s="195"/>
      <c r="B174" s="719"/>
      <c r="C174" s="720"/>
      <c r="D174" s="719"/>
      <c r="E174" s="720"/>
      <c r="F174" s="715"/>
      <c r="G174" s="715"/>
      <c r="H174" s="349"/>
      <c r="I174" s="721"/>
    </row>
    <row r="175" spans="1:12" s="393" customFormat="1">
      <c r="A175" s="195"/>
      <c r="B175" s="396"/>
      <c r="C175" s="397"/>
      <c r="D175" s="396"/>
      <c r="E175" s="397"/>
      <c r="F175" s="335"/>
      <c r="G175" s="335"/>
      <c r="H175" s="337"/>
      <c r="I175" s="398"/>
    </row>
    <row r="176" spans="1:12">
      <c r="A176" s="718"/>
      <c r="B176" s="335"/>
      <c r="C176" s="336"/>
      <c r="D176" s="335"/>
      <c r="E176" s="336"/>
      <c r="F176" s="335"/>
      <c r="G176" s="335"/>
      <c r="H176" s="337"/>
    </row>
    <row r="177" spans="1:10" s="368" customFormat="1" ht="15">
      <c r="A177" s="200"/>
      <c r="B177" s="708"/>
      <c r="C177" s="709"/>
      <c r="D177" s="365"/>
      <c r="E177" s="366"/>
      <c r="F177" s="335"/>
      <c r="G177" s="335"/>
      <c r="H177" s="337"/>
      <c r="I177" s="367"/>
    </row>
    <row r="178" spans="1:10" s="368" customFormat="1" ht="15">
      <c r="A178" s="200"/>
      <c r="B178" s="708"/>
      <c r="C178" s="709"/>
      <c r="D178" s="365"/>
      <c r="E178" s="366"/>
      <c r="F178" s="335"/>
      <c r="G178" s="335"/>
      <c r="H178" s="337"/>
      <c r="I178" s="723"/>
      <c r="J178" s="724"/>
    </row>
    <row r="179" spans="1:10" s="368" customFormat="1">
      <c r="A179" s="200"/>
      <c r="B179" s="365"/>
      <c r="C179" s="366"/>
      <c r="D179" s="706"/>
      <c r="E179" s="707"/>
      <c r="F179" s="335"/>
      <c r="G179" s="335"/>
      <c r="H179" s="337"/>
      <c r="I179" s="367"/>
    </row>
    <row r="180" spans="1:10" s="726" customFormat="1" ht="15">
      <c r="A180" s="195"/>
      <c r="B180" s="706"/>
      <c r="C180" s="707"/>
      <c r="D180" s="706"/>
      <c r="E180" s="707"/>
      <c r="F180" s="715"/>
      <c r="G180" s="715"/>
      <c r="H180" s="725"/>
      <c r="I180" s="367"/>
    </row>
    <row r="181" spans="1:10" s="368" customFormat="1">
      <c r="A181" s="195"/>
      <c r="B181" s="399"/>
      <c r="C181" s="400"/>
      <c r="D181" s="365"/>
      <c r="E181" s="366"/>
      <c r="F181" s="335"/>
      <c r="G181" s="335"/>
      <c r="H181" s="337"/>
      <c r="I181" s="367"/>
    </row>
    <row r="182" spans="1:10">
      <c r="A182" s="727"/>
      <c r="B182" s="335"/>
      <c r="C182" s="336"/>
      <c r="D182" s="335"/>
      <c r="E182" s="336"/>
      <c r="F182" s="335"/>
      <c r="G182" s="335"/>
      <c r="H182" s="337"/>
    </row>
    <row r="183" spans="1:10" ht="15">
      <c r="A183" s="195"/>
      <c r="B183" s="349"/>
      <c r="C183" s="350"/>
      <c r="D183" s="349"/>
      <c r="E183" s="350"/>
      <c r="F183" s="715"/>
      <c r="G183" s="715"/>
      <c r="H183" s="349"/>
    </row>
    <row r="184" spans="1:10" ht="15">
      <c r="A184" s="195"/>
      <c r="B184" s="349"/>
      <c r="C184" s="350"/>
      <c r="D184" s="349"/>
      <c r="E184" s="350"/>
      <c r="F184" s="715"/>
      <c r="G184" s="715"/>
      <c r="H184" s="351"/>
    </row>
    <row r="185" spans="1:10" ht="15" hidden="1">
      <c r="A185" s="195"/>
      <c r="B185" s="349"/>
      <c r="C185" s="350"/>
      <c r="D185" s="349"/>
      <c r="E185" s="350"/>
      <c r="F185" s="715"/>
      <c r="G185" s="715"/>
      <c r="H185" s="351"/>
    </row>
    <row r="186" spans="1:10" ht="15">
      <c r="A186" s="195"/>
      <c r="B186" s="349"/>
      <c r="C186" s="350"/>
      <c r="D186" s="349"/>
      <c r="E186" s="350"/>
      <c r="F186" s="715"/>
      <c r="G186" s="715"/>
      <c r="H186" s="349"/>
    </row>
    <row r="187" spans="1:10">
      <c r="A187" s="195"/>
      <c r="B187" s="294"/>
      <c r="C187" s="295"/>
    </row>
    <row r="188" spans="1:10" s="200" customFormat="1">
      <c r="A188" s="195"/>
      <c r="B188" s="294"/>
      <c r="C188" s="749"/>
      <c r="D188" s="749"/>
      <c r="E188" s="295"/>
      <c r="F188" s="748"/>
      <c r="G188" s="748"/>
      <c r="H188" s="748"/>
      <c r="I188" s="352"/>
    </row>
    <row r="189" spans="1:10">
      <c r="A189" s="401"/>
      <c r="B189" s="294"/>
      <c r="C189" s="295"/>
      <c r="E189" s="703"/>
      <c r="G189" s="402"/>
    </row>
    <row r="190" spans="1:10">
      <c r="A190" s="401"/>
      <c r="B190" s="294"/>
      <c r="C190" s="295"/>
      <c r="E190" s="703"/>
      <c r="G190" s="402"/>
    </row>
    <row r="191" spans="1:10">
      <c r="A191" s="401"/>
      <c r="B191" s="294"/>
      <c r="C191" s="295"/>
      <c r="G191" s="293"/>
    </row>
    <row r="192" spans="1:10">
      <c r="A192" s="195"/>
      <c r="C192" s="749"/>
      <c r="D192" s="749"/>
      <c r="F192" s="748"/>
      <c r="G192" s="748"/>
      <c r="H192" s="748"/>
    </row>
    <row r="193" spans="2:3">
      <c r="B193" s="294"/>
      <c r="C193" s="295"/>
    </row>
  </sheetData>
  <sheetProtection selectLockedCells="1"/>
  <mergeCells count="9">
    <mergeCell ref="F188:H188"/>
    <mergeCell ref="C192:D192"/>
    <mergeCell ref="F192:H192"/>
    <mergeCell ref="A2:H2"/>
    <mergeCell ref="B4:C4"/>
    <mergeCell ref="D4:E4"/>
    <mergeCell ref="F4:G4"/>
    <mergeCell ref="C188:D188"/>
    <mergeCell ref="A4:A5"/>
  </mergeCells>
  <conditionalFormatting sqref="F8:F13 F17:F19 F24 F28:F30 F34:F36 F40:F43 F47 F52 F56:F57 F61:F62 F66 F70:F72 F76:F78 F82 F87:F88 F92:F93 F97 F101:F104 F108:F109 F113:F115 F119:F121 F125:F127 F131:F133 F142 F146:F151 F156:F161">
    <cfRule type="colorScale" priority="1">
      <colorScale>
        <cfvo type="min"/>
        <cfvo type="num" val="0"/>
        <cfvo type="max"/>
        <color rgb="FFF8696B"/>
        <color theme="0" tint="-4.9989318521683403E-2"/>
        <color rgb="FF63BE7B"/>
      </colorScale>
    </cfRule>
  </conditionalFormatting>
  <conditionalFormatting sqref="H8:H13 H17:H19 H24 H28:H30 H34:H36 H40:H43 H47 H52 H56:H57 H61:H62 H66 H70:H72 H82 H87:H88 H92:H93 H97 H101:H104 H108:H109 H113:H115 H119:H121 H125:H127 H131:H133 H137:H138 H142 H146:H151 H156:H161">
    <cfRule type="cellIs" dxfId="2" priority="13" stopIfTrue="1" operator="lessThan">
      <formula>0</formula>
    </cfRule>
  </conditionalFormatting>
  <conditionalFormatting sqref="H76:H78">
    <cfRule type="cellIs" dxfId="1" priority="2" stopIfTrue="1" operator="lessThan">
      <formula>0</formula>
    </cfRule>
  </conditionalFormatting>
  <pageMargins left="0.19685039370078741" right="0.19685039370078741" top="0.31496062992125984" bottom="0.31496062992125984" header="0.31496062992125984" footer="0.31496062992125984"/>
  <pageSetup paperSize="9" scale="90" orientation="landscape" copies="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4"/>
  <sheetViews>
    <sheetView tabSelected="1" zoomScale="70" zoomScaleNormal="70" workbookViewId="0">
      <pane xSplit="3" ySplit="5" topLeftCell="D204" activePane="bottomRight" state="frozen"/>
      <selection pane="topRight" activeCell="C1" sqref="C1"/>
      <selection pane="bottomLeft" activeCell="A7" sqref="A7"/>
      <selection pane="bottomRight" activeCell="C29" sqref="C29"/>
    </sheetView>
  </sheetViews>
  <sheetFormatPr defaultColWidth="11.44140625" defaultRowHeight="15"/>
  <cols>
    <col min="1" max="1" width="11.44140625" style="407"/>
    <col min="2" max="2" width="16" style="407" customWidth="1"/>
    <col min="3" max="3" width="29.44140625" style="407" customWidth="1"/>
    <col min="4" max="4" width="11.44140625" style="405" bestFit="1" customWidth="1"/>
    <col min="5" max="5" width="22.5546875" style="406" bestFit="1" customWidth="1"/>
    <col min="6" max="6" width="11.88671875" style="405" bestFit="1" customWidth="1"/>
    <col min="7" max="7" width="22.5546875" style="406" bestFit="1" customWidth="1"/>
    <col min="8" max="8" width="11.88671875" style="407" bestFit="1" customWidth="1"/>
    <col min="9" max="9" width="9.33203125" style="407" customWidth="1"/>
    <col min="10" max="10" width="11.88671875" style="405" bestFit="1" customWidth="1"/>
    <col min="11" max="11" width="21.44140625" style="406" customWidth="1"/>
    <col min="12" max="12" width="11.44140625" style="407" bestFit="1" customWidth="1"/>
    <col min="13" max="13" width="18.44140625" style="407" bestFit="1" customWidth="1"/>
    <col min="14" max="14" width="13.44140625" style="407" bestFit="1" customWidth="1"/>
    <col min="15" max="15" width="18" style="407" bestFit="1" customWidth="1"/>
    <col min="16" max="16384" width="11.44140625" style="407"/>
  </cols>
  <sheetData>
    <row r="1" spans="2:14" ht="9" customHeight="1">
      <c r="B1" s="403"/>
      <c r="C1" s="404"/>
    </row>
    <row r="2" spans="2:14" ht="17.399999999999999">
      <c r="B2" s="786" t="s">
        <v>665</v>
      </c>
      <c r="C2" s="786"/>
      <c r="D2" s="786"/>
      <c r="E2" s="786"/>
      <c r="F2" s="786"/>
      <c r="G2" s="786"/>
      <c r="H2" s="786"/>
      <c r="I2" s="786"/>
      <c r="J2" s="786"/>
      <c r="K2" s="786"/>
    </row>
    <row r="4" spans="2:14" s="409" customFormat="1" ht="32.25" customHeight="1">
      <c r="B4" s="787" t="s">
        <v>68</v>
      </c>
      <c r="C4" s="787" t="s">
        <v>69</v>
      </c>
      <c r="D4" s="784" t="s">
        <v>666</v>
      </c>
      <c r="E4" s="785"/>
      <c r="F4" s="784" t="s">
        <v>667</v>
      </c>
      <c r="G4" s="785"/>
      <c r="H4" s="789" t="s">
        <v>647</v>
      </c>
      <c r="I4" s="790"/>
      <c r="J4" s="791" t="s">
        <v>646</v>
      </c>
      <c r="K4" s="792"/>
      <c r="L4" s="408"/>
    </row>
    <row r="5" spans="2:14" s="409" customFormat="1" ht="21.75" customHeight="1">
      <c r="B5" s="788"/>
      <c r="C5" s="788"/>
      <c r="D5" s="410" t="s">
        <v>70</v>
      </c>
      <c r="E5" s="411" t="s">
        <v>71</v>
      </c>
      <c r="F5" s="410" t="s">
        <v>70</v>
      </c>
      <c r="G5" s="411" t="s">
        <v>71</v>
      </c>
      <c r="H5" s="412" t="s">
        <v>8</v>
      </c>
      <c r="I5" s="411" t="s">
        <v>324</v>
      </c>
      <c r="J5" s="410" t="s">
        <v>70</v>
      </c>
      <c r="K5" s="411" t="s">
        <v>73</v>
      </c>
      <c r="L5" s="408"/>
    </row>
    <row r="6" spans="2:14">
      <c r="B6" s="781" t="s">
        <v>302</v>
      </c>
      <c r="C6" s="413" t="s">
        <v>18</v>
      </c>
      <c r="D6" s="414">
        <v>2789.75</v>
      </c>
      <c r="E6" s="415">
        <v>32424377000</v>
      </c>
      <c r="F6" s="414">
        <v>3505</v>
      </c>
      <c r="G6" s="415">
        <v>70276865000</v>
      </c>
      <c r="H6" s="414">
        <v>25.638498073304049</v>
      </c>
      <c r="I6" s="416">
        <v>116.74083360182991</v>
      </c>
      <c r="J6" s="414">
        <v>715.25</v>
      </c>
      <c r="K6" s="415">
        <v>37852488000</v>
      </c>
      <c r="L6" s="417"/>
      <c r="N6" s="418"/>
    </row>
    <row r="7" spans="2:14">
      <c r="B7" s="782"/>
      <c r="C7" s="419" t="s">
        <v>24</v>
      </c>
      <c r="D7" s="414">
        <v>2602.5</v>
      </c>
      <c r="E7" s="415">
        <v>28317475500</v>
      </c>
      <c r="F7" s="414">
        <v>2091.6000000000004</v>
      </c>
      <c r="G7" s="415">
        <v>38776968100</v>
      </c>
      <c r="H7" s="420">
        <v>-19.631123919308351</v>
      </c>
      <c r="I7" s="421">
        <v>36.936529176126612</v>
      </c>
      <c r="J7" s="420">
        <v>-510.89999999999964</v>
      </c>
      <c r="K7" s="422">
        <v>10459492600</v>
      </c>
      <c r="L7" s="417"/>
      <c r="N7" s="418"/>
    </row>
    <row r="8" spans="2:14">
      <c r="B8" s="782"/>
      <c r="C8" s="419" t="s">
        <v>26</v>
      </c>
      <c r="D8" s="414">
        <v>750.5</v>
      </c>
      <c r="E8" s="415">
        <v>8052665000</v>
      </c>
      <c r="F8" s="414">
        <v>210</v>
      </c>
      <c r="G8" s="415">
        <v>3995030000</v>
      </c>
      <c r="H8" s="420">
        <v>-72.018654230512993</v>
      </c>
      <c r="I8" s="421">
        <v>-50.38872224288481</v>
      </c>
      <c r="J8" s="420">
        <v>-540.5</v>
      </c>
      <c r="K8" s="422">
        <v>-4057635000</v>
      </c>
      <c r="L8" s="417"/>
      <c r="N8" s="418"/>
    </row>
    <row r="9" spans="2:14">
      <c r="B9" s="782"/>
      <c r="C9" s="419" t="s">
        <v>25</v>
      </c>
      <c r="D9" s="414">
        <v>0</v>
      </c>
      <c r="E9" s="415">
        <v>0</v>
      </c>
      <c r="F9" s="414">
        <v>0</v>
      </c>
      <c r="G9" s="415">
        <v>0</v>
      </c>
      <c r="H9" s="420">
        <v>100</v>
      </c>
      <c r="I9" s="421">
        <v>100</v>
      </c>
      <c r="J9" s="420">
        <v>0</v>
      </c>
      <c r="K9" s="422">
        <v>0</v>
      </c>
      <c r="L9" s="417"/>
      <c r="N9" s="418"/>
    </row>
    <row r="10" spans="2:14">
      <c r="B10" s="782"/>
      <c r="C10" s="419" t="s">
        <v>27</v>
      </c>
      <c r="D10" s="414">
        <v>11001.8</v>
      </c>
      <c r="E10" s="415">
        <v>120587633000</v>
      </c>
      <c r="F10" s="414">
        <v>9541.85</v>
      </c>
      <c r="G10" s="415">
        <v>180299369600</v>
      </c>
      <c r="H10" s="420">
        <v>-13.270101256158071</v>
      </c>
      <c r="I10" s="421">
        <v>49.517297184197986</v>
      </c>
      <c r="J10" s="420">
        <v>-1459.9499999999989</v>
      </c>
      <c r="K10" s="422">
        <v>59711736600</v>
      </c>
      <c r="L10" s="423"/>
      <c r="N10" s="418"/>
    </row>
    <row r="11" spans="2:14">
      <c r="B11" s="782"/>
      <c r="C11" s="419" t="s">
        <v>31</v>
      </c>
      <c r="D11" s="414">
        <v>2850</v>
      </c>
      <c r="E11" s="415">
        <v>29908492700</v>
      </c>
      <c r="F11" s="414">
        <v>2964</v>
      </c>
      <c r="G11" s="415">
        <v>54872532000</v>
      </c>
      <c r="H11" s="420">
        <v>4</v>
      </c>
      <c r="I11" s="421">
        <v>83.46806223370794</v>
      </c>
      <c r="J11" s="420">
        <v>114</v>
      </c>
      <c r="K11" s="422">
        <v>24964039300</v>
      </c>
      <c r="L11" s="423"/>
      <c r="N11" s="418"/>
    </row>
    <row r="12" spans="2:14">
      <c r="B12" s="782"/>
      <c r="C12" s="419" t="s">
        <v>10</v>
      </c>
      <c r="D12" s="414">
        <v>6575.65</v>
      </c>
      <c r="E12" s="415">
        <v>74168663200</v>
      </c>
      <c r="F12" s="414">
        <v>3792.5</v>
      </c>
      <c r="G12" s="415">
        <v>70878346100</v>
      </c>
      <c r="H12" s="420">
        <v>-42.325093336780398</v>
      </c>
      <c r="I12" s="421">
        <v>-4.4362631845304747</v>
      </c>
      <c r="J12" s="420">
        <v>-2783.1499999999996</v>
      </c>
      <c r="K12" s="422">
        <v>-3290317100</v>
      </c>
      <c r="L12" s="423"/>
    </row>
    <row r="13" spans="2:14">
      <c r="B13" s="782"/>
      <c r="C13" s="419" t="s">
        <v>16</v>
      </c>
      <c r="D13" s="414">
        <v>9021.65</v>
      </c>
      <c r="E13" s="415">
        <v>102397788200</v>
      </c>
      <c r="F13" s="414">
        <v>6227.9000000000005</v>
      </c>
      <c r="G13" s="415">
        <v>119707924250</v>
      </c>
      <c r="H13" s="420">
        <v>-30.967173410628874</v>
      </c>
      <c r="I13" s="421">
        <v>16.904794873293952</v>
      </c>
      <c r="J13" s="420">
        <v>-2793.7499999999991</v>
      </c>
      <c r="K13" s="422">
        <v>17310136050</v>
      </c>
      <c r="L13" s="423"/>
    </row>
    <row r="14" spans="2:14">
      <c r="B14" s="782"/>
      <c r="C14" s="419" t="s">
        <v>38</v>
      </c>
      <c r="D14" s="414">
        <v>10250</v>
      </c>
      <c r="E14" s="415">
        <v>116563200000</v>
      </c>
      <c r="F14" s="414">
        <v>8675.5499999999993</v>
      </c>
      <c r="G14" s="415">
        <v>169155290900</v>
      </c>
      <c r="H14" s="420">
        <v>-15.360487804878048</v>
      </c>
      <c r="I14" s="421">
        <v>45.118949119447649</v>
      </c>
      <c r="J14" s="420">
        <v>-1574.4500000000007</v>
      </c>
      <c r="K14" s="422">
        <v>52592090900</v>
      </c>
      <c r="L14" s="423"/>
    </row>
    <row r="15" spans="2:14">
      <c r="B15" s="782"/>
      <c r="C15" s="419" t="s">
        <v>43</v>
      </c>
      <c r="D15" s="420">
        <v>1440</v>
      </c>
      <c r="E15" s="422">
        <v>17136867000</v>
      </c>
      <c r="F15" s="420">
        <v>1657</v>
      </c>
      <c r="G15" s="422">
        <v>32739971500</v>
      </c>
      <c r="H15" s="420">
        <v>15.069444444444443</v>
      </c>
      <c r="I15" s="421">
        <v>91.049924703272779</v>
      </c>
      <c r="J15" s="420">
        <v>217</v>
      </c>
      <c r="K15" s="422">
        <v>15603104500</v>
      </c>
      <c r="L15" s="423"/>
    </row>
    <row r="16" spans="2:14">
      <c r="B16" s="782"/>
      <c r="C16" s="419" t="s">
        <v>44</v>
      </c>
      <c r="D16" s="420">
        <v>6067.9</v>
      </c>
      <c r="E16" s="422">
        <v>71822140900</v>
      </c>
      <c r="F16" s="420">
        <v>5728.3</v>
      </c>
      <c r="G16" s="422">
        <v>115008512300</v>
      </c>
      <c r="H16" s="420">
        <v>-5.5966644143772868</v>
      </c>
      <c r="I16" s="421">
        <v>60.129607470389402</v>
      </c>
      <c r="J16" s="420">
        <v>-339.59999999999945</v>
      </c>
      <c r="K16" s="422">
        <v>43186371400</v>
      </c>
      <c r="L16" s="423"/>
    </row>
    <row r="17" spans="1:15">
      <c r="B17" s="782"/>
      <c r="C17" s="419" t="s">
        <v>45</v>
      </c>
      <c r="D17" s="420">
        <v>3863.5</v>
      </c>
      <c r="E17" s="422">
        <v>44802603000</v>
      </c>
      <c r="F17" s="420">
        <v>2495.9</v>
      </c>
      <c r="G17" s="422">
        <v>49570993200</v>
      </c>
      <c r="H17" s="420">
        <v>-35.397955221949005</v>
      </c>
      <c r="I17" s="421">
        <v>10.643109731816253</v>
      </c>
      <c r="J17" s="420">
        <v>-1367.6</v>
      </c>
      <c r="K17" s="422">
        <v>4768390200</v>
      </c>
      <c r="L17" s="423"/>
    </row>
    <row r="18" spans="1:15">
      <c r="B18" s="783"/>
      <c r="C18" s="424" t="s">
        <v>42</v>
      </c>
      <c r="D18" s="425">
        <v>770.5</v>
      </c>
      <c r="E18" s="426">
        <v>9105990500</v>
      </c>
      <c r="F18" s="425">
        <v>588.25</v>
      </c>
      <c r="G18" s="422">
        <v>11438252000</v>
      </c>
      <c r="H18" s="420">
        <v>-23.653471771576889</v>
      </c>
      <c r="I18" s="421">
        <v>25.61238670301708</v>
      </c>
      <c r="J18" s="425">
        <v>-182.25</v>
      </c>
      <c r="K18" s="426">
        <v>2332261500</v>
      </c>
      <c r="L18" s="423"/>
    </row>
    <row r="19" spans="1:15" s="409" customFormat="1">
      <c r="B19" s="427" t="s">
        <v>74</v>
      </c>
      <c r="C19" s="428"/>
      <c r="D19" s="429">
        <v>37418.400000000001</v>
      </c>
      <c r="E19" s="430">
        <v>448601723300</v>
      </c>
      <c r="F19" s="429">
        <v>30193.649999999998</v>
      </c>
      <c r="G19" s="430">
        <v>616064329050</v>
      </c>
      <c r="H19" s="431">
        <v>-19.308014238984043</v>
      </c>
      <c r="I19" s="432">
        <v>37.32990692013243</v>
      </c>
      <c r="J19" s="431">
        <v>-7224.7500000000036</v>
      </c>
      <c r="K19" s="433">
        <v>167462605750</v>
      </c>
      <c r="L19" s="434" t="s">
        <v>252</v>
      </c>
      <c r="M19" s="435"/>
      <c r="N19" s="435">
        <f>SUM(F23:F24)</f>
        <v>15591.650000000001</v>
      </c>
      <c r="O19" s="444">
        <f>SUM(G23:G24)</f>
        <v>269195261300</v>
      </c>
    </row>
    <row r="20" spans="1:15" s="409" customFormat="1">
      <c r="A20" s="409" t="s">
        <v>674</v>
      </c>
      <c r="B20" s="436" t="s">
        <v>75</v>
      </c>
      <c r="C20" s="437"/>
      <c r="D20" s="438">
        <v>320.5</v>
      </c>
      <c r="E20" s="439">
        <v>2788350000</v>
      </c>
      <c r="F20" s="438">
        <v>0</v>
      </c>
      <c r="G20" s="439">
        <v>0</v>
      </c>
      <c r="H20" s="440">
        <v>-100</v>
      </c>
      <c r="I20" s="441">
        <v>-100</v>
      </c>
      <c r="J20" s="440">
        <v>-320.5</v>
      </c>
      <c r="K20" s="442">
        <v>-2788350000</v>
      </c>
      <c r="L20" s="408" t="s">
        <v>670</v>
      </c>
    </row>
    <row r="21" spans="1:15" s="409" customFormat="1">
      <c r="A21" s="409" t="s">
        <v>5</v>
      </c>
      <c r="B21" s="436" t="s">
        <v>76</v>
      </c>
      <c r="C21" s="437"/>
      <c r="D21" s="438">
        <v>65.5</v>
      </c>
      <c r="E21" s="439">
        <v>858115500</v>
      </c>
      <c r="F21" s="438">
        <v>39</v>
      </c>
      <c r="G21" s="439">
        <v>878539000</v>
      </c>
      <c r="H21" s="440">
        <v>-40.458015267175576</v>
      </c>
      <c r="I21" s="441">
        <v>2.3800409152380837</v>
      </c>
      <c r="J21" s="440">
        <v>-26.5</v>
      </c>
      <c r="K21" s="442">
        <v>20423500</v>
      </c>
      <c r="L21" s="408" t="s">
        <v>671</v>
      </c>
    </row>
    <row r="22" spans="1:15" s="409" customFormat="1">
      <c r="A22" s="409" t="s">
        <v>674</v>
      </c>
      <c r="B22" s="436" t="s">
        <v>77</v>
      </c>
      <c r="C22" s="437"/>
      <c r="D22" s="438">
        <v>0</v>
      </c>
      <c r="E22" s="439">
        <v>0</v>
      </c>
      <c r="F22" s="438">
        <v>0</v>
      </c>
      <c r="G22" s="439">
        <v>0</v>
      </c>
      <c r="H22" s="440">
        <v>100</v>
      </c>
      <c r="I22" s="441">
        <v>100</v>
      </c>
      <c r="J22" s="440">
        <v>0</v>
      </c>
      <c r="K22" s="442">
        <v>0</v>
      </c>
      <c r="L22" s="408" t="s">
        <v>672</v>
      </c>
    </row>
    <row r="23" spans="1:15" s="409" customFormat="1">
      <c r="B23" s="436" t="s">
        <v>78</v>
      </c>
      <c r="C23" s="437"/>
      <c r="D23" s="438">
        <v>5639.5</v>
      </c>
      <c r="E23" s="439">
        <v>54345436600</v>
      </c>
      <c r="F23" s="438">
        <v>5730.2</v>
      </c>
      <c r="G23" s="439">
        <v>97357028400</v>
      </c>
      <c r="H23" s="440">
        <v>1.6082986080326265</v>
      </c>
      <c r="I23" s="441">
        <v>79.144808636977643</v>
      </c>
      <c r="J23" s="440">
        <v>90.699999999999818</v>
      </c>
      <c r="K23" s="442">
        <v>43011591800</v>
      </c>
      <c r="L23" s="408" t="s">
        <v>253</v>
      </c>
      <c r="N23" s="409">
        <v>859.6</v>
      </c>
      <c r="O23" s="409">
        <v>15465936600</v>
      </c>
    </row>
    <row r="24" spans="1:15" s="409" customFormat="1">
      <c r="B24" s="436" t="s">
        <v>317</v>
      </c>
      <c r="C24" s="437"/>
      <c r="D24" s="438">
        <v>12088.85</v>
      </c>
      <c r="E24" s="439">
        <v>120467396600</v>
      </c>
      <c r="F24" s="438">
        <v>9861.4500000000007</v>
      </c>
      <c r="G24" s="439">
        <v>171838232900</v>
      </c>
      <c r="H24" s="440">
        <v>-18.425243095910687</v>
      </c>
      <c r="I24" s="441">
        <v>42.642937217753399</v>
      </c>
      <c r="J24" s="440">
        <v>-2227.3999999999996</v>
      </c>
      <c r="K24" s="442">
        <v>51370836300</v>
      </c>
      <c r="L24" s="408" t="s">
        <v>251</v>
      </c>
      <c r="N24" s="409">
        <v>86</v>
      </c>
      <c r="O24" s="409">
        <v>1583052000</v>
      </c>
    </row>
    <row r="25" spans="1:15" s="409" customFormat="1">
      <c r="B25" s="436" t="s">
        <v>79</v>
      </c>
      <c r="C25" s="437"/>
      <c r="D25" s="438">
        <v>435</v>
      </c>
      <c r="E25" s="439">
        <v>4605071000</v>
      </c>
      <c r="F25" s="438">
        <v>859.6</v>
      </c>
      <c r="G25" s="439">
        <v>15465936600</v>
      </c>
      <c r="H25" s="440">
        <v>97.609195402298866</v>
      </c>
      <c r="I25" s="441">
        <v>235.84577957647122</v>
      </c>
      <c r="J25" s="440">
        <v>424.6</v>
      </c>
      <c r="K25" s="442">
        <v>10860865600</v>
      </c>
      <c r="L25" s="408" t="s">
        <v>673</v>
      </c>
      <c r="N25" s="409">
        <v>30193.649999999998</v>
      </c>
      <c r="O25" s="409">
        <v>616064329050</v>
      </c>
    </row>
    <row r="26" spans="1:15" s="409" customFormat="1">
      <c r="A26" s="409" t="s">
        <v>675</v>
      </c>
      <c r="B26" s="436" t="s">
        <v>80</v>
      </c>
      <c r="C26" s="437"/>
      <c r="D26" s="438">
        <v>1272.3</v>
      </c>
      <c r="E26" s="439">
        <v>15146660000</v>
      </c>
      <c r="F26" s="438">
        <v>659.95</v>
      </c>
      <c r="G26" s="439">
        <v>12549441000</v>
      </c>
      <c r="H26" s="440">
        <v>-48.1293720034583</v>
      </c>
      <c r="I26" s="441">
        <v>-17.147140029551068</v>
      </c>
      <c r="J26" s="440">
        <v>-612.34999999999991</v>
      </c>
      <c r="K26" s="442">
        <v>-2597219000</v>
      </c>
      <c r="L26" s="408"/>
    </row>
    <row r="27" spans="1:15" s="409" customFormat="1">
      <c r="B27" s="436" t="s">
        <v>81</v>
      </c>
      <c r="C27" s="437"/>
      <c r="D27" s="438">
        <v>0</v>
      </c>
      <c r="E27" s="439">
        <v>0</v>
      </c>
      <c r="F27" s="438">
        <v>0</v>
      </c>
      <c r="G27" s="439">
        <v>0</v>
      </c>
      <c r="H27" s="440">
        <v>100</v>
      </c>
      <c r="I27" s="441">
        <v>100</v>
      </c>
      <c r="J27" s="440">
        <v>0</v>
      </c>
      <c r="K27" s="442">
        <v>0</v>
      </c>
      <c r="L27" s="408"/>
    </row>
    <row r="28" spans="1:15" s="409" customFormat="1">
      <c r="B28" s="436" t="s">
        <v>82</v>
      </c>
      <c r="C28" s="437"/>
      <c r="D28" s="438">
        <v>548.70000000000005</v>
      </c>
      <c r="E28" s="439">
        <v>6065678000</v>
      </c>
      <c r="F28" s="438">
        <v>86</v>
      </c>
      <c r="G28" s="439">
        <v>1583052000</v>
      </c>
      <c r="H28" s="440">
        <v>-84.326590122106794</v>
      </c>
      <c r="I28" s="441">
        <v>-73.901483065866671</v>
      </c>
      <c r="J28" s="440">
        <v>-462.70000000000005</v>
      </c>
      <c r="K28" s="442">
        <v>-4482626000</v>
      </c>
      <c r="L28" s="408"/>
    </row>
    <row r="29" spans="1:15" s="409" customFormat="1">
      <c r="A29" s="409" t="s">
        <v>674</v>
      </c>
      <c r="B29" s="436" t="s">
        <v>83</v>
      </c>
      <c r="C29" s="437"/>
      <c r="D29" s="438">
        <v>0</v>
      </c>
      <c r="E29" s="439">
        <v>0</v>
      </c>
      <c r="F29" s="438">
        <v>0</v>
      </c>
      <c r="G29" s="439">
        <v>0</v>
      </c>
      <c r="H29" s="440">
        <v>100</v>
      </c>
      <c r="I29" s="441">
        <v>100</v>
      </c>
      <c r="J29" s="440">
        <v>0</v>
      </c>
      <c r="K29" s="442">
        <v>0</v>
      </c>
      <c r="L29" s="434"/>
    </row>
    <row r="30" spans="1:15" s="409" customFormat="1">
      <c r="A30" s="409" t="s">
        <v>5</v>
      </c>
      <c r="B30" s="436" t="s">
        <v>84</v>
      </c>
      <c r="C30" s="437"/>
      <c r="D30" s="438">
        <v>195</v>
      </c>
      <c r="E30" s="439">
        <v>2409465000</v>
      </c>
      <c r="F30" s="438">
        <v>48</v>
      </c>
      <c r="G30" s="439">
        <v>983496000</v>
      </c>
      <c r="H30" s="440">
        <v>-75.384615384615387</v>
      </c>
      <c r="I30" s="441">
        <v>-59.181976081827294</v>
      </c>
      <c r="J30" s="440">
        <v>-147</v>
      </c>
      <c r="K30" s="442">
        <v>-1425969000</v>
      </c>
      <c r="L30" s="434"/>
      <c r="N30" s="443"/>
      <c r="O30" s="444"/>
    </row>
    <row r="31" spans="1:15" s="454" customFormat="1">
      <c r="B31" s="445" t="s">
        <v>85</v>
      </c>
      <c r="C31" s="446"/>
      <c r="D31" s="447">
        <v>57983.75</v>
      </c>
      <c r="E31" s="448">
        <v>655287896000</v>
      </c>
      <c r="F31" s="447">
        <v>47477.85</v>
      </c>
      <c r="G31" s="448">
        <v>916720054950</v>
      </c>
      <c r="H31" s="449">
        <v>-18.118697048742106</v>
      </c>
      <c r="I31" s="450">
        <v>39.895771087155879</v>
      </c>
      <c r="J31" s="449">
        <v>-10505.900000000001</v>
      </c>
      <c r="K31" s="451">
        <v>261432158950</v>
      </c>
      <c r="L31" s="452"/>
      <c r="M31" s="453"/>
      <c r="N31" s="452"/>
      <c r="O31" s="453"/>
    </row>
    <row r="32" spans="1:15" s="454" customFormat="1">
      <c r="B32" s="455" t="s">
        <v>86</v>
      </c>
      <c r="C32" s="456"/>
      <c r="D32" s="457">
        <v>0</v>
      </c>
      <c r="E32" s="458">
        <v>0</v>
      </c>
      <c r="F32" s="457">
        <v>0</v>
      </c>
      <c r="G32" s="458">
        <v>0</v>
      </c>
      <c r="H32" s="459">
        <v>100</v>
      </c>
      <c r="I32" s="460">
        <v>100</v>
      </c>
      <c r="J32" s="459">
        <v>0</v>
      </c>
      <c r="K32" s="461">
        <v>0</v>
      </c>
      <c r="L32" s="462"/>
    </row>
    <row r="33" spans="2:13" s="469" customFormat="1">
      <c r="B33" s="463" t="s">
        <v>87</v>
      </c>
      <c r="C33" s="464"/>
      <c r="D33" s="465">
        <v>57983.75</v>
      </c>
      <c r="E33" s="466">
        <v>655287896000</v>
      </c>
      <c r="F33" s="465">
        <v>47477.85</v>
      </c>
      <c r="G33" s="466">
        <v>916720054950</v>
      </c>
      <c r="H33" s="465">
        <v>-18.118697048742106</v>
      </c>
      <c r="I33" s="467">
        <v>39.895771087155879</v>
      </c>
      <c r="J33" s="465">
        <v>-10505.900000000001</v>
      </c>
      <c r="K33" s="466">
        <v>261432158950</v>
      </c>
      <c r="L33" s="468"/>
    </row>
    <row r="34" spans="2:13">
      <c r="B34" s="470"/>
      <c r="C34" s="471"/>
      <c r="D34" s="472"/>
      <c r="E34" s="473"/>
      <c r="F34" s="472"/>
      <c r="G34" s="473"/>
      <c r="H34" s="474"/>
      <c r="I34" s="474"/>
      <c r="J34" s="475"/>
      <c r="K34" s="476"/>
      <c r="L34" s="417"/>
    </row>
    <row r="35" spans="2:13">
      <c r="B35" s="774" t="s">
        <v>303</v>
      </c>
      <c r="C35" s="413" t="s">
        <v>20</v>
      </c>
      <c r="D35" s="414">
        <v>1481.0500000000002</v>
      </c>
      <c r="E35" s="415">
        <v>15344942800</v>
      </c>
      <c r="F35" s="414">
        <v>799.5</v>
      </c>
      <c r="G35" s="415">
        <v>14595082700</v>
      </c>
      <c r="H35" s="199">
        <v>-46.01802775058237</v>
      </c>
      <c r="I35" s="416">
        <v>-4.8866920507517335</v>
      </c>
      <c r="J35" s="414">
        <v>-681.55000000000018</v>
      </c>
      <c r="K35" s="415">
        <v>-749860100</v>
      </c>
      <c r="L35" s="417"/>
    </row>
    <row r="36" spans="2:13">
      <c r="B36" s="775"/>
      <c r="C36" s="419" t="s">
        <v>21</v>
      </c>
      <c r="D36" s="420">
        <v>16829.900000000005</v>
      </c>
      <c r="E36" s="422">
        <v>170002429800</v>
      </c>
      <c r="F36" s="420">
        <v>8687</v>
      </c>
      <c r="G36" s="422">
        <v>152083901700</v>
      </c>
      <c r="H36" s="420">
        <v>-48.383531690622064</v>
      </c>
      <c r="I36" s="421">
        <v>-10.540159997171997</v>
      </c>
      <c r="J36" s="420">
        <v>-8142.9000000000051</v>
      </c>
      <c r="K36" s="422">
        <v>-17918528100</v>
      </c>
      <c r="L36" s="417"/>
    </row>
    <row r="37" spans="2:13">
      <c r="B37" s="775"/>
      <c r="C37" s="419" t="s">
        <v>22</v>
      </c>
      <c r="D37" s="420">
        <v>1188</v>
      </c>
      <c r="E37" s="422">
        <v>12852358000</v>
      </c>
      <c r="F37" s="420">
        <v>388.55</v>
      </c>
      <c r="G37" s="422">
        <v>6768184000</v>
      </c>
      <c r="H37" s="420">
        <v>-67.293771043771045</v>
      </c>
      <c r="I37" s="421">
        <v>-47.338970794308722</v>
      </c>
      <c r="J37" s="420">
        <v>-799.45</v>
      </c>
      <c r="K37" s="422">
        <v>-6084174000</v>
      </c>
      <c r="L37" s="417"/>
    </row>
    <row r="38" spans="2:13">
      <c r="B38" s="775"/>
      <c r="C38" s="419" t="s">
        <v>14</v>
      </c>
      <c r="D38" s="420">
        <v>25693.949999999997</v>
      </c>
      <c r="E38" s="422">
        <v>260605267300</v>
      </c>
      <c r="F38" s="420">
        <v>15895.100000000002</v>
      </c>
      <c r="G38" s="422">
        <v>282173132500</v>
      </c>
      <c r="H38" s="420">
        <v>-38.136798740559527</v>
      </c>
      <c r="I38" s="421">
        <v>8.2760664906944612</v>
      </c>
      <c r="J38" s="420">
        <v>-9798.8499999999949</v>
      </c>
      <c r="K38" s="422">
        <v>21567865200</v>
      </c>
      <c r="L38" s="417"/>
    </row>
    <row r="39" spans="2:13">
      <c r="B39" s="775"/>
      <c r="C39" s="419" t="s">
        <v>40</v>
      </c>
      <c r="D39" s="420">
        <v>10511.5</v>
      </c>
      <c r="E39" s="422">
        <v>113709575000</v>
      </c>
      <c r="F39" s="420">
        <v>7793</v>
      </c>
      <c r="G39" s="422">
        <v>144732983000</v>
      </c>
      <c r="H39" s="420">
        <v>-25.862150977500832</v>
      </c>
      <c r="I39" s="421">
        <v>27.283021680452151</v>
      </c>
      <c r="J39" s="420">
        <v>-2718.5</v>
      </c>
      <c r="K39" s="422">
        <v>31023408000</v>
      </c>
      <c r="L39" s="417"/>
    </row>
    <row r="40" spans="2:13">
      <c r="B40" s="775"/>
      <c r="C40" s="419" t="s">
        <v>23</v>
      </c>
      <c r="D40" s="420">
        <v>0</v>
      </c>
      <c r="E40" s="422">
        <v>0</v>
      </c>
      <c r="F40" s="420">
        <v>0</v>
      </c>
      <c r="G40" s="422">
        <v>0</v>
      </c>
      <c r="H40" s="420">
        <v>100</v>
      </c>
      <c r="I40" s="421">
        <v>100</v>
      </c>
      <c r="J40" s="420">
        <v>0</v>
      </c>
      <c r="K40" s="422">
        <v>0</v>
      </c>
      <c r="L40" s="417"/>
    </row>
    <row r="41" spans="2:13">
      <c r="B41" s="775"/>
      <c r="C41" s="419" t="s">
        <v>41</v>
      </c>
      <c r="D41" s="420">
        <v>667</v>
      </c>
      <c r="E41" s="422">
        <v>6342595000</v>
      </c>
      <c r="F41" s="420">
        <v>665</v>
      </c>
      <c r="G41" s="422">
        <v>10698372000</v>
      </c>
      <c r="H41" s="420">
        <v>-0.29985007496252081</v>
      </c>
      <c r="I41" s="421">
        <v>68.674998167154001</v>
      </c>
      <c r="J41" s="420">
        <v>-2</v>
      </c>
      <c r="K41" s="422">
        <v>4355777000</v>
      </c>
      <c r="L41" s="417"/>
    </row>
    <row r="42" spans="2:13">
      <c r="B42" s="775"/>
      <c r="C42" s="419" t="s">
        <v>39</v>
      </c>
      <c r="D42" s="420">
        <v>1311</v>
      </c>
      <c r="E42" s="422">
        <v>12825378000</v>
      </c>
      <c r="F42" s="420">
        <v>734</v>
      </c>
      <c r="G42" s="422">
        <v>12767923500</v>
      </c>
      <c r="H42" s="420">
        <v>-44.012204424103743</v>
      </c>
      <c r="I42" s="421">
        <v>-0.44797510061691526</v>
      </c>
      <c r="J42" s="420">
        <v>-577</v>
      </c>
      <c r="K42" s="422">
        <v>-57454500</v>
      </c>
      <c r="L42" s="417"/>
    </row>
    <row r="43" spans="2:13">
      <c r="B43" s="776"/>
      <c r="C43" s="424" t="s">
        <v>34</v>
      </c>
      <c r="D43" s="425">
        <v>0</v>
      </c>
      <c r="E43" s="426">
        <v>0</v>
      </c>
      <c r="F43" s="425">
        <v>0</v>
      </c>
      <c r="G43" s="426">
        <v>0</v>
      </c>
      <c r="H43" s="420">
        <v>100</v>
      </c>
      <c r="I43" s="421">
        <v>100</v>
      </c>
      <c r="J43" s="425">
        <v>0</v>
      </c>
      <c r="K43" s="426">
        <v>0</v>
      </c>
      <c r="L43" s="477"/>
      <c r="M43" s="418"/>
    </row>
    <row r="44" spans="2:13" s="409" customFormat="1">
      <c r="B44" s="427" t="s">
        <v>88</v>
      </c>
      <c r="C44" s="428"/>
      <c r="D44" s="429">
        <v>27779.599999999999</v>
      </c>
      <c r="E44" s="430">
        <v>302889006800</v>
      </c>
      <c r="F44" s="429">
        <v>16586.75</v>
      </c>
      <c r="G44" s="430">
        <v>310539320000</v>
      </c>
      <c r="H44" s="431">
        <v>-40.291616869933335</v>
      </c>
      <c r="I44" s="432">
        <v>2.5257810710348991</v>
      </c>
      <c r="J44" s="431">
        <v>-11192.849999999999</v>
      </c>
      <c r="K44" s="433">
        <v>7650313200</v>
      </c>
      <c r="L44" s="478"/>
      <c r="M44" s="479"/>
    </row>
    <row r="45" spans="2:13" s="409" customFormat="1">
      <c r="B45" s="436" t="s">
        <v>89</v>
      </c>
      <c r="C45" s="437"/>
      <c r="D45" s="438">
        <v>92.5</v>
      </c>
      <c r="E45" s="439">
        <v>804750000</v>
      </c>
      <c r="F45" s="438">
        <v>0</v>
      </c>
      <c r="G45" s="439">
        <v>0</v>
      </c>
      <c r="H45" s="440">
        <v>-100</v>
      </c>
      <c r="I45" s="441">
        <v>-100</v>
      </c>
      <c r="J45" s="440">
        <v>-92.5</v>
      </c>
      <c r="K45" s="442">
        <v>-804750000</v>
      </c>
      <c r="L45" s="478"/>
      <c r="M45" s="479"/>
    </row>
    <row r="46" spans="2:13" s="409" customFormat="1">
      <c r="B46" s="436" t="s">
        <v>90</v>
      </c>
      <c r="C46" s="437"/>
      <c r="D46" s="438">
        <v>20</v>
      </c>
      <c r="E46" s="439">
        <v>261320000</v>
      </c>
      <c r="F46" s="438">
        <v>0</v>
      </c>
      <c r="G46" s="439">
        <v>0</v>
      </c>
      <c r="H46" s="440">
        <v>-100</v>
      </c>
      <c r="I46" s="441">
        <v>-100</v>
      </c>
      <c r="J46" s="440">
        <v>-20</v>
      </c>
      <c r="K46" s="442">
        <v>-261320000</v>
      </c>
      <c r="L46" s="478"/>
      <c r="M46" s="479"/>
    </row>
    <row r="47" spans="2:13" s="409" customFormat="1">
      <c r="B47" s="436" t="s">
        <v>298</v>
      </c>
      <c r="C47" s="437"/>
      <c r="D47" s="438">
        <v>0</v>
      </c>
      <c r="E47" s="439">
        <v>0</v>
      </c>
      <c r="F47" s="438">
        <v>0</v>
      </c>
      <c r="G47" s="439">
        <v>0</v>
      </c>
      <c r="H47" s="440">
        <v>100</v>
      </c>
      <c r="I47" s="441">
        <v>100</v>
      </c>
      <c r="J47" s="440">
        <v>0</v>
      </c>
      <c r="K47" s="442">
        <v>0</v>
      </c>
      <c r="L47" s="478"/>
      <c r="M47" s="479"/>
    </row>
    <row r="48" spans="2:13" s="409" customFormat="1">
      <c r="B48" s="436" t="s">
        <v>91</v>
      </c>
      <c r="C48" s="437"/>
      <c r="D48" s="438">
        <v>19723.8</v>
      </c>
      <c r="E48" s="439">
        <v>184585548100</v>
      </c>
      <c r="F48" s="438">
        <v>13104.3</v>
      </c>
      <c r="G48" s="439">
        <v>218972785300</v>
      </c>
      <c r="H48" s="440">
        <v>-33.560977093663496</v>
      </c>
      <c r="I48" s="441">
        <v>18.629430935389692</v>
      </c>
      <c r="J48" s="440">
        <v>-6619.5</v>
      </c>
      <c r="K48" s="442">
        <v>34387237200</v>
      </c>
      <c r="L48" s="478"/>
      <c r="M48" s="479"/>
    </row>
    <row r="49" spans="2:15" s="409" customFormat="1">
      <c r="B49" s="436" t="s">
        <v>318</v>
      </c>
      <c r="C49" s="437"/>
      <c r="D49" s="438">
        <v>6044.6</v>
      </c>
      <c r="E49" s="439">
        <v>59637525000</v>
      </c>
      <c r="F49" s="438">
        <v>3622.5</v>
      </c>
      <c r="G49" s="439">
        <v>63362474500</v>
      </c>
      <c r="H49" s="440">
        <v>-40.070476127452601</v>
      </c>
      <c r="I49" s="441">
        <v>6.2459827097117113</v>
      </c>
      <c r="J49" s="440">
        <v>-2422.1000000000004</v>
      </c>
      <c r="K49" s="442">
        <v>3724949500</v>
      </c>
      <c r="L49" s="478"/>
      <c r="M49" s="479"/>
    </row>
    <row r="50" spans="2:15" s="409" customFormat="1">
      <c r="B50" s="436" t="s">
        <v>92</v>
      </c>
      <c r="C50" s="437"/>
      <c r="D50" s="438">
        <v>0</v>
      </c>
      <c r="E50" s="439">
        <v>0</v>
      </c>
      <c r="F50" s="438">
        <v>0</v>
      </c>
      <c r="G50" s="439">
        <v>0</v>
      </c>
      <c r="H50" s="440">
        <v>100</v>
      </c>
      <c r="I50" s="441">
        <v>100</v>
      </c>
      <c r="J50" s="440">
        <v>0</v>
      </c>
      <c r="K50" s="442">
        <v>0</v>
      </c>
      <c r="L50" s="478"/>
      <c r="M50" s="479"/>
    </row>
    <row r="51" spans="2:15" s="409" customFormat="1">
      <c r="B51" s="436" t="s">
        <v>93</v>
      </c>
      <c r="C51" s="437"/>
      <c r="D51" s="438">
        <v>243.4</v>
      </c>
      <c r="E51" s="439">
        <v>2491685500</v>
      </c>
      <c r="F51" s="438">
        <v>92.9</v>
      </c>
      <c r="G51" s="439">
        <v>1611244500</v>
      </c>
      <c r="H51" s="440">
        <v>-61.83237469186524</v>
      </c>
      <c r="I51" s="441">
        <v>-35.33515766737014</v>
      </c>
      <c r="J51" s="440">
        <v>-150.5</v>
      </c>
      <c r="K51" s="442">
        <v>-880441000</v>
      </c>
      <c r="L51" s="478"/>
      <c r="M51" s="479"/>
    </row>
    <row r="52" spans="2:15" s="409" customFormat="1">
      <c r="B52" s="436" t="s">
        <v>94</v>
      </c>
      <c r="C52" s="437"/>
      <c r="D52" s="438">
        <v>0</v>
      </c>
      <c r="E52" s="439">
        <v>0</v>
      </c>
      <c r="F52" s="438">
        <v>0</v>
      </c>
      <c r="G52" s="439">
        <v>0</v>
      </c>
      <c r="H52" s="440">
        <v>100</v>
      </c>
      <c r="I52" s="441">
        <v>100</v>
      </c>
      <c r="J52" s="440">
        <v>0</v>
      </c>
      <c r="K52" s="442">
        <v>0</v>
      </c>
      <c r="L52" s="478"/>
      <c r="M52" s="479"/>
    </row>
    <row r="53" spans="2:15" s="409" customFormat="1">
      <c r="B53" s="436" t="s">
        <v>95</v>
      </c>
      <c r="C53" s="437"/>
      <c r="D53" s="438">
        <v>2750.5</v>
      </c>
      <c r="E53" s="439">
        <v>27887254500</v>
      </c>
      <c r="F53" s="438">
        <v>950.2</v>
      </c>
      <c r="G53" s="439">
        <v>16583506600</v>
      </c>
      <c r="H53" s="440">
        <v>-65.453553899291023</v>
      </c>
      <c r="I53" s="441">
        <v>-40.533742394756004</v>
      </c>
      <c r="J53" s="440">
        <v>-1800.3</v>
      </c>
      <c r="K53" s="442">
        <v>-11303747900</v>
      </c>
      <c r="L53" s="478"/>
      <c r="M53" s="479"/>
    </row>
    <row r="54" spans="2:15" s="409" customFormat="1">
      <c r="B54" s="436" t="s">
        <v>96</v>
      </c>
      <c r="C54" s="437"/>
      <c r="D54" s="438">
        <v>0</v>
      </c>
      <c r="E54" s="439">
        <v>0</v>
      </c>
      <c r="F54" s="438">
        <v>0</v>
      </c>
      <c r="G54" s="439">
        <v>0</v>
      </c>
      <c r="H54" s="440">
        <v>100</v>
      </c>
      <c r="I54" s="441">
        <v>100</v>
      </c>
      <c r="J54" s="440">
        <v>0</v>
      </c>
      <c r="K54" s="442">
        <v>0</v>
      </c>
      <c r="L54" s="480"/>
      <c r="M54" s="479"/>
    </row>
    <row r="55" spans="2:15" s="409" customFormat="1">
      <c r="B55" s="436" t="s">
        <v>97</v>
      </c>
      <c r="C55" s="437"/>
      <c r="D55" s="438">
        <v>1028</v>
      </c>
      <c r="E55" s="439">
        <v>13125456000</v>
      </c>
      <c r="F55" s="438">
        <v>605.5</v>
      </c>
      <c r="G55" s="439">
        <v>12750248500</v>
      </c>
      <c r="H55" s="440">
        <v>-41.099221789883266</v>
      </c>
      <c r="I55" s="441">
        <v>-2.8586244927414413</v>
      </c>
      <c r="J55" s="440">
        <v>-422.5</v>
      </c>
      <c r="K55" s="442">
        <v>-375207500</v>
      </c>
      <c r="L55" s="478"/>
      <c r="M55" s="479"/>
      <c r="N55" s="444"/>
      <c r="O55" s="444"/>
    </row>
    <row r="56" spans="2:15" s="481" customFormat="1">
      <c r="B56" s="445" t="s">
        <v>98</v>
      </c>
      <c r="C56" s="446"/>
      <c r="D56" s="447">
        <v>57682.399999999994</v>
      </c>
      <c r="E56" s="448">
        <v>591682545900</v>
      </c>
      <c r="F56" s="447">
        <v>34962.15</v>
      </c>
      <c r="G56" s="448">
        <v>623819579400</v>
      </c>
      <c r="H56" s="449">
        <v>-39.388530990388738</v>
      </c>
      <c r="I56" s="450">
        <v>5.4314655253378845</v>
      </c>
      <c r="J56" s="449">
        <v>-22720.249999999993</v>
      </c>
      <c r="K56" s="451">
        <v>32137033500</v>
      </c>
      <c r="L56" s="452"/>
      <c r="M56" s="453">
        <v>51603.649999999994</v>
      </c>
      <c r="N56" s="452"/>
      <c r="O56" s="453"/>
    </row>
    <row r="57" spans="2:15" s="481" customFormat="1">
      <c r="B57" s="482" t="s">
        <v>99</v>
      </c>
      <c r="C57" s="483"/>
      <c r="D57" s="484">
        <v>0</v>
      </c>
      <c r="E57" s="485">
        <v>0</v>
      </c>
      <c r="F57" s="484">
        <v>5</v>
      </c>
      <c r="G57" s="485">
        <v>189320000</v>
      </c>
      <c r="H57" s="459">
        <v>100</v>
      </c>
      <c r="I57" s="460">
        <v>100</v>
      </c>
      <c r="J57" s="486">
        <v>5</v>
      </c>
      <c r="K57" s="487">
        <v>189320000</v>
      </c>
      <c r="L57" s="488"/>
      <c r="M57" s="489"/>
    </row>
    <row r="58" spans="2:15" s="469" customFormat="1">
      <c r="B58" s="463" t="s">
        <v>100</v>
      </c>
      <c r="C58" s="464"/>
      <c r="D58" s="465">
        <v>57682.399999999994</v>
      </c>
      <c r="E58" s="466">
        <v>591682545900</v>
      </c>
      <c r="F58" s="465">
        <v>34967.15</v>
      </c>
      <c r="G58" s="466">
        <v>624008899400</v>
      </c>
      <c r="H58" s="465">
        <v>-39.379862835110877</v>
      </c>
      <c r="I58" s="467">
        <v>5.4634624130797818</v>
      </c>
      <c r="J58" s="465">
        <v>-22715.249999999993</v>
      </c>
      <c r="K58" s="466">
        <v>32326353500</v>
      </c>
      <c r="L58" s="490"/>
      <c r="M58" s="491"/>
    </row>
    <row r="59" spans="2:15">
      <c r="B59" s="470"/>
      <c r="C59" s="471"/>
      <c r="D59" s="472"/>
      <c r="E59" s="473"/>
      <c r="F59" s="472"/>
      <c r="G59" s="473"/>
      <c r="H59" s="474"/>
      <c r="I59" s="474"/>
      <c r="J59" s="475"/>
      <c r="K59" s="476"/>
      <c r="L59" s="492"/>
      <c r="M59" s="493"/>
    </row>
    <row r="60" spans="2:15">
      <c r="B60" s="774" t="s">
        <v>304</v>
      </c>
      <c r="C60" s="413" t="s">
        <v>13</v>
      </c>
      <c r="D60" s="414">
        <v>54377.35</v>
      </c>
      <c r="E60" s="415">
        <v>537304300850</v>
      </c>
      <c r="F60" s="414">
        <v>40541.85</v>
      </c>
      <c r="G60" s="415">
        <v>683112041550</v>
      </c>
      <c r="H60" s="414">
        <v>-25.443498074106216</v>
      </c>
      <c r="I60" s="416">
        <v>27.136901839299682</v>
      </c>
      <c r="J60" s="414">
        <v>-13835.5</v>
      </c>
      <c r="K60" s="415">
        <v>145807740700</v>
      </c>
      <c r="L60" s="417"/>
    </row>
    <row r="61" spans="2:15">
      <c r="B61" s="777"/>
      <c r="C61" s="419" t="s">
        <v>523</v>
      </c>
      <c r="D61" s="420">
        <v>610</v>
      </c>
      <c r="E61" s="422">
        <v>7300870000</v>
      </c>
      <c r="F61" s="420">
        <v>502</v>
      </c>
      <c r="G61" s="422">
        <v>8989640000</v>
      </c>
      <c r="H61" s="420">
        <v>-17.704918032786892</v>
      </c>
      <c r="I61" s="421">
        <v>23.131078898816156</v>
      </c>
      <c r="J61" s="420">
        <v>-108</v>
      </c>
      <c r="K61" s="422">
        <v>1688770000</v>
      </c>
      <c r="L61" s="417"/>
    </row>
    <row r="62" spans="2:15">
      <c r="B62" s="775"/>
      <c r="C62" s="419" t="s">
        <v>28</v>
      </c>
      <c r="D62" s="420">
        <v>19273</v>
      </c>
      <c r="E62" s="422">
        <v>181413254000</v>
      </c>
      <c r="F62" s="420">
        <v>11094</v>
      </c>
      <c r="G62" s="422">
        <v>177273152000</v>
      </c>
      <c r="H62" s="420">
        <v>-42.437607014995073</v>
      </c>
      <c r="I62" s="421">
        <v>-2.2821386578513199</v>
      </c>
      <c r="J62" s="420">
        <v>-8179</v>
      </c>
      <c r="K62" s="422">
        <v>-4140102000</v>
      </c>
      <c r="L62" s="417"/>
    </row>
    <row r="63" spans="2:15">
      <c r="B63" s="775"/>
      <c r="C63" s="419" t="s">
        <v>32</v>
      </c>
      <c r="D63" s="420">
        <v>1149</v>
      </c>
      <c r="E63" s="422">
        <v>10530434000</v>
      </c>
      <c r="F63" s="420">
        <v>628</v>
      </c>
      <c r="G63" s="422">
        <v>9969369000</v>
      </c>
      <c r="H63" s="420">
        <v>-45.343777197563092</v>
      </c>
      <c r="I63" s="421">
        <v>-5.3280330136440739</v>
      </c>
      <c r="J63" s="420">
        <v>-521</v>
      </c>
      <c r="K63" s="422">
        <v>-561065000</v>
      </c>
      <c r="L63" s="417"/>
    </row>
    <row r="64" spans="2:15">
      <c r="B64" s="776"/>
      <c r="C64" s="424" t="s">
        <v>33</v>
      </c>
      <c r="D64" s="425">
        <v>0</v>
      </c>
      <c r="E64" s="426">
        <v>0</v>
      </c>
      <c r="F64" s="425">
        <v>0</v>
      </c>
      <c r="G64" s="426">
        <v>0</v>
      </c>
      <c r="H64" s="420">
        <v>100</v>
      </c>
      <c r="I64" s="421">
        <v>100</v>
      </c>
      <c r="J64" s="425">
        <v>0</v>
      </c>
      <c r="K64" s="426">
        <v>0</v>
      </c>
      <c r="L64" s="417"/>
      <c r="M64" s="494"/>
    </row>
    <row r="65" spans="2:15" s="409" customFormat="1">
      <c r="B65" s="427" t="s">
        <v>101</v>
      </c>
      <c r="C65" s="428"/>
      <c r="D65" s="429">
        <v>7467</v>
      </c>
      <c r="E65" s="430">
        <v>69397708000</v>
      </c>
      <c r="F65" s="429">
        <v>4239.1000000000004</v>
      </c>
      <c r="G65" s="430">
        <v>69673301800</v>
      </c>
      <c r="H65" s="431">
        <v>-43.228873710995039</v>
      </c>
      <c r="I65" s="432">
        <v>0.39712233723913926</v>
      </c>
      <c r="J65" s="431">
        <v>-3227.8999999999996</v>
      </c>
      <c r="K65" s="433">
        <v>275593800</v>
      </c>
      <c r="L65" s="434"/>
    </row>
    <row r="66" spans="2:15" s="409" customFormat="1">
      <c r="B66" s="436" t="s">
        <v>102</v>
      </c>
      <c r="C66" s="437"/>
      <c r="D66" s="438">
        <v>11</v>
      </c>
      <c r="E66" s="439">
        <v>95700000</v>
      </c>
      <c r="F66" s="438">
        <v>0</v>
      </c>
      <c r="G66" s="439">
        <v>0</v>
      </c>
      <c r="H66" s="440">
        <v>-100</v>
      </c>
      <c r="I66" s="441">
        <v>-100</v>
      </c>
      <c r="J66" s="440">
        <v>-11</v>
      </c>
      <c r="K66" s="442">
        <v>-95700000</v>
      </c>
      <c r="L66" s="408"/>
    </row>
    <row r="67" spans="2:15" s="409" customFormat="1">
      <c r="B67" s="436" t="s">
        <v>103</v>
      </c>
      <c r="C67" s="437"/>
      <c r="D67" s="438">
        <v>28</v>
      </c>
      <c r="E67" s="439">
        <v>384428000</v>
      </c>
      <c r="F67" s="438">
        <v>32</v>
      </c>
      <c r="G67" s="439">
        <v>732832000</v>
      </c>
      <c r="H67" s="440">
        <v>14.285714285714278</v>
      </c>
      <c r="I67" s="441">
        <v>90.629194543581633</v>
      </c>
      <c r="J67" s="440">
        <v>4</v>
      </c>
      <c r="K67" s="442">
        <v>348404000</v>
      </c>
      <c r="L67" s="434"/>
    </row>
    <row r="68" spans="2:15" s="409" customFormat="1">
      <c r="B68" s="436" t="s">
        <v>296</v>
      </c>
      <c r="C68" s="437"/>
      <c r="D68" s="438">
        <v>0</v>
      </c>
      <c r="E68" s="439">
        <v>0</v>
      </c>
      <c r="F68" s="438">
        <v>0</v>
      </c>
      <c r="G68" s="439">
        <v>0</v>
      </c>
      <c r="H68" s="440">
        <v>100</v>
      </c>
      <c r="I68" s="441">
        <v>100</v>
      </c>
      <c r="J68" s="440">
        <v>0</v>
      </c>
      <c r="K68" s="442">
        <v>0</v>
      </c>
      <c r="L68" s="408"/>
    </row>
    <row r="69" spans="2:15" s="409" customFormat="1">
      <c r="B69" s="436" t="s">
        <v>104</v>
      </c>
      <c r="C69" s="437"/>
      <c r="D69" s="438">
        <v>1648.5</v>
      </c>
      <c r="E69" s="439">
        <v>15635280000</v>
      </c>
      <c r="F69" s="438">
        <v>956.5</v>
      </c>
      <c r="G69" s="439">
        <v>16654325000</v>
      </c>
      <c r="H69" s="440">
        <v>-41.977555353351534</v>
      </c>
      <c r="I69" s="441">
        <v>6.5175999406470453</v>
      </c>
      <c r="J69" s="440">
        <v>-692</v>
      </c>
      <c r="K69" s="442">
        <v>1019045000</v>
      </c>
      <c r="L69" s="408"/>
    </row>
    <row r="70" spans="2:15" s="409" customFormat="1">
      <c r="B70" s="436" t="s">
        <v>319</v>
      </c>
      <c r="C70" s="437"/>
      <c r="D70" s="438">
        <v>685</v>
      </c>
      <c r="E70" s="439">
        <v>6694690000</v>
      </c>
      <c r="F70" s="438">
        <v>370</v>
      </c>
      <c r="G70" s="439">
        <v>6618458000</v>
      </c>
      <c r="H70" s="440">
        <v>-45.985401459854018</v>
      </c>
      <c r="I70" s="441">
        <v>-1.1386935018649069</v>
      </c>
      <c r="J70" s="440">
        <v>-315</v>
      </c>
      <c r="K70" s="442">
        <v>-76232000</v>
      </c>
      <c r="L70" s="408"/>
    </row>
    <row r="71" spans="2:15" s="409" customFormat="1">
      <c r="B71" s="436" t="s">
        <v>105</v>
      </c>
      <c r="C71" s="437"/>
      <c r="D71" s="438">
        <v>0</v>
      </c>
      <c r="E71" s="439">
        <v>0</v>
      </c>
      <c r="F71" s="438">
        <v>17</v>
      </c>
      <c r="G71" s="439">
        <v>301580000</v>
      </c>
      <c r="H71" s="440">
        <v>100</v>
      </c>
      <c r="I71" s="441">
        <v>100</v>
      </c>
      <c r="J71" s="440">
        <v>17</v>
      </c>
      <c r="K71" s="442">
        <v>301580000</v>
      </c>
      <c r="L71" s="408"/>
    </row>
    <row r="72" spans="2:15" s="409" customFormat="1">
      <c r="B72" s="436" t="s">
        <v>106</v>
      </c>
      <c r="C72" s="437"/>
      <c r="D72" s="438">
        <v>91</v>
      </c>
      <c r="E72" s="439">
        <v>1118672000</v>
      </c>
      <c r="F72" s="438">
        <v>70</v>
      </c>
      <c r="G72" s="439">
        <v>1352728000</v>
      </c>
      <c r="H72" s="440">
        <v>-23.076923076923066</v>
      </c>
      <c r="I72" s="441">
        <v>20.922665446171891</v>
      </c>
      <c r="J72" s="440">
        <v>-21</v>
      </c>
      <c r="K72" s="442">
        <v>234056000</v>
      </c>
      <c r="L72" s="408"/>
    </row>
    <row r="73" spans="2:15" s="409" customFormat="1">
      <c r="B73" s="436" t="s">
        <v>107</v>
      </c>
      <c r="C73" s="437"/>
      <c r="D73" s="438">
        <v>51210.35</v>
      </c>
      <c r="E73" s="439">
        <v>506023333350</v>
      </c>
      <c r="F73" s="438">
        <v>37632.25</v>
      </c>
      <c r="G73" s="439">
        <v>628440475750</v>
      </c>
      <c r="H73" s="440">
        <v>-26.514366724695307</v>
      </c>
      <c r="I73" s="441">
        <v>24.191995572529862</v>
      </c>
      <c r="J73" s="440">
        <v>-13578.099999999999</v>
      </c>
      <c r="K73" s="442">
        <v>122417142400</v>
      </c>
      <c r="L73" s="408"/>
    </row>
    <row r="74" spans="2:15" s="409" customFormat="1">
      <c r="B74" s="436" t="s">
        <v>108</v>
      </c>
      <c r="C74" s="437"/>
      <c r="D74" s="438">
        <v>604</v>
      </c>
      <c r="E74" s="439">
        <v>5539425000</v>
      </c>
      <c r="F74" s="438">
        <v>362</v>
      </c>
      <c r="G74" s="439">
        <v>5913635000</v>
      </c>
      <c r="H74" s="440">
        <v>-40.066225165562919</v>
      </c>
      <c r="I74" s="441">
        <v>6.7553942873132229</v>
      </c>
      <c r="J74" s="440">
        <v>-242</v>
      </c>
      <c r="K74" s="442">
        <v>374210000</v>
      </c>
      <c r="L74" s="408"/>
    </row>
    <row r="75" spans="2:15" s="409" customFormat="1">
      <c r="B75" s="436" t="s">
        <v>109</v>
      </c>
      <c r="C75" s="437"/>
      <c r="D75" s="438">
        <v>13659.5</v>
      </c>
      <c r="E75" s="439">
        <v>131599987500</v>
      </c>
      <c r="F75" s="438">
        <v>9087</v>
      </c>
      <c r="G75" s="439">
        <v>149656867000</v>
      </c>
      <c r="H75" s="440">
        <v>-33.47487096892273</v>
      </c>
      <c r="I75" s="441">
        <v>13.721034358000978</v>
      </c>
      <c r="J75" s="440">
        <v>-4572.5</v>
      </c>
      <c r="K75" s="442">
        <v>18056879500</v>
      </c>
      <c r="L75" s="408"/>
    </row>
    <row r="76" spans="2:15" s="409" customFormat="1">
      <c r="B76" s="436" t="s">
        <v>110</v>
      </c>
      <c r="C76" s="437"/>
      <c r="D76" s="438">
        <v>5</v>
      </c>
      <c r="E76" s="439">
        <v>59635000</v>
      </c>
      <c r="F76" s="438">
        <v>0</v>
      </c>
      <c r="G76" s="439">
        <v>0</v>
      </c>
      <c r="H76" s="440">
        <v>-100</v>
      </c>
      <c r="I76" s="441">
        <v>-100</v>
      </c>
      <c r="J76" s="440">
        <v>-5</v>
      </c>
      <c r="K76" s="442">
        <v>-59635000</v>
      </c>
      <c r="L76" s="408"/>
      <c r="M76" s="444"/>
      <c r="N76" s="444"/>
      <c r="O76" s="444"/>
    </row>
    <row r="77" spans="2:15" s="481" customFormat="1">
      <c r="B77" s="445" t="s">
        <v>111</v>
      </c>
      <c r="C77" s="446"/>
      <c r="D77" s="447">
        <v>75409.350000000006</v>
      </c>
      <c r="E77" s="448">
        <v>736548858850</v>
      </c>
      <c r="F77" s="447">
        <v>52765.85</v>
      </c>
      <c r="G77" s="448">
        <v>879344202550</v>
      </c>
      <c r="H77" s="449">
        <v>-30.02744354645678</v>
      </c>
      <c r="I77" s="450">
        <v>19.387083692309488</v>
      </c>
      <c r="J77" s="449">
        <v>-22643.500000000007</v>
      </c>
      <c r="K77" s="451">
        <v>142795343700</v>
      </c>
      <c r="L77" s="495"/>
      <c r="M77" s="453">
        <v>56694.3</v>
      </c>
      <c r="N77" s="452"/>
      <c r="O77" s="453"/>
    </row>
    <row r="78" spans="2:15" s="481" customFormat="1">
      <c r="B78" s="482" t="s">
        <v>112</v>
      </c>
      <c r="C78" s="483"/>
      <c r="D78" s="484">
        <v>0</v>
      </c>
      <c r="E78" s="485">
        <v>0</v>
      </c>
      <c r="F78" s="484">
        <v>0</v>
      </c>
      <c r="G78" s="485">
        <v>0</v>
      </c>
      <c r="H78" s="459">
        <v>100</v>
      </c>
      <c r="I78" s="460">
        <v>100</v>
      </c>
      <c r="J78" s="486">
        <v>0</v>
      </c>
      <c r="K78" s="487">
        <v>0</v>
      </c>
      <c r="L78" s="496"/>
    </row>
    <row r="79" spans="2:15" s="499" customFormat="1">
      <c r="B79" s="463" t="s">
        <v>113</v>
      </c>
      <c r="C79" s="497"/>
      <c r="D79" s="465">
        <v>75409.350000000006</v>
      </c>
      <c r="E79" s="466">
        <v>736548858850</v>
      </c>
      <c r="F79" s="465">
        <v>52765.85</v>
      </c>
      <c r="G79" s="466">
        <v>879344202550</v>
      </c>
      <c r="H79" s="465">
        <v>-30.02744354645678</v>
      </c>
      <c r="I79" s="467">
        <v>19.387083692309488</v>
      </c>
      <c r="J79" s="465">
        <v>-22643.500000000007</v>
      </c>
      <c r="K79" s="466">
        <v>142795343700</v>
      </c>
      <c r="L79" s="498"/>
    </row>
    <row r="80" spans="2:15">
      <c r="B80" s="470"/>
      <c r="C80" s="470"/>
      <c r="D80" s="475"/>
      <c r="E80" s="476"/>
      <c r="F80" s="472"/>
      <c r="G80" s="473"/>
      <c r="H80" s="474"/>
      <c r="I80" s="474"/>
      <c r="J80" s="475"/>
      <c r="K80" s="476"/>
      <c r="L80" s="417"/>
    </row>
    <row r="81" spans="2:13">
      <c r="B81" s="774" t="s">
        <v>305</v>
      </c>
      <c r="C81" s="500" t="s">
        <v>19</v>
      </c>
      <c r="D81" s="414">
        <v>11839.5</v>
      </c>
      <c r="E81" s="415">
        <v>130549286000</v>
      </c>
      <c r="F81" s="414">
        <v>9760.5</v>
      </c>
      <c r="G81" s="415">
        <v>185788056500</v>
      </c>
      <c r="H81" s="414">
        <v>-17.559863169897383</v>
      </c>
      <c r="I81" s="416">
        <v>42.312579557118369</v>
      </c>
      <c r="J81" s="414">
        <v>-2079</v>
      </c>
      <c r="K81" s="415">
        <v>55238770500</v>
      </c>
      <c r="L81" s="492"/>
      <c r="M81" s="493"/>
    </row>
    <row r="82" spans="2:13">
      <c r="B82" s="775"/>
      <c r="C82" s="419" t="s">
        <v>30</v>
      </c>
      <c r="D82" s="420">
        <v>2985</v>
      </c>
      <c r="E82" s="422">
        <v>30913396000</v>
      </c>
      <c r="F82" s="420">
        <v>2102</v>
      </c>
      <c r="G82" s="422">
        <v>38768272500</v>
      </c>
      <c r="H82" s="420">
        <v>-29.581239530988285</v>
      </c>
      <c r="I82" s="421">
        <v>25.409296668667537</v>
      </c>
      <c r="J82" s="420">
        <v>-883</v>
      </c>
      <c r="K82" s="422">
        <v>7854876500</v>
      </c>
      <c r="L82" s="417"/>
    </row>
    <row r="83" spans="2:13">
      <c r="B83" s="775"/>
      <c r="C83" s="419" t="s">
        <v>35</v>
      </c>
      <c r="D83" s="420">
        <v>2011.5</v>
      </c>
      <c r="E83" s="422">
        <v>19942567000</v>
      </c>
      <c r="F83" s="420">
        <v>2683</v>
      </c>
      <c r="G83" s="422">
        <v>47771961000</v>
      </c>
      <c r="H83" s="420">
        <v>33.38304747700721</v>
      </c>
      <c r="I83" s="421">
        <v>139.54770215890463</v>
      </c>
      <c r="J83" s="420">
        <v>671.5</v>
      </c>
      <c r="K83" s="422">
        <v>27829394000</v>
      </c>
      <c r="L83" s="417"/>
    </row>
    <row r="84" spans="2:13">
      <c r="B84" s="775"/>
      <c r="C84" s="419" t="s">
        <v>37</v>
      </c>
      <c r="D84" s="420">
        <v>0</v>
      </c>
      <c r="E84" s="422">
        <v>0</v>
      </c>
      <c r="F84" s="420">
        <v>0</v>
      </c>
      <c r="G84" s="422">
        <v>0</v>
      </c>
      <c r="H84" s="420">
        <v>100</v>
      </c>
      <c r="I84" s="421">
        <v>100</v>
      </c>
      <c r="J84" s="420">
        <v>0</v>
      </c>
      <c r="K84" s="422">
        <v>0</v>
      </c>
      <c r="L84" s="417"/>
    </row>
    <row r="85" spans="2:13">
      <c r="B85" s="776"/>
      <c r="C85" s="424" t="s">
        <v>36</v>
      </c>
      <c r="D85" s="425">
        <v>6048.5</v>
      </c>
      <c r="E85" s="426">
        <v>62706373000</v>
      </c>
      <c r="F85" s="425">
        <v>5055.8999999999996</v>
      </c>
      <c r="G85" s="426">
        <v>91564629000</v>
      </c>
      <c r="H85" s="420">
        <v>-16.410680333967107</v>
      </c>
      <c r="I85" s="421">
        <v>46.02124890878315</v>
      </c>
      <c r="J85" s="425">
        <v>-992.60000000000036</v>
      </c>
      <c r="K85" s="426">
        <v>28858256000</v>
      </c>
      <c r="L85" s="417"/>
      <c r="M85" s="501"/>
    </row>
    <row r="86" spans="2:13" s="409" customFormat="1">
      <c r="B86" s="427" t="s">
        <v>114</v>
      </c>
      <c r="C86" s="428"/>
      <c r="D86" s="429">
        <v>17857</v>
      </c>
      <c r="E86" s="430">
        <v>195897632000</v>
      </c>
      <c r="F86" s="429">
        <v>14617.5</v>
      </c>
      <c r="G86" s="430">
        <v>278315095000</v>
      </c>
      <c r="H86" s="431">
        <v>-18.141345130761039</v>
      </c>
      <c r="I86" s="432">
        <v>42.071699468016021</v>
      </c>
      <c r="J86" s="431">
        <v>-3239.5</v>
      </c>
      <c r="K86" s="433">
        <v>82417463000</v>
      </c>
      <c r="L86" s="434"/>
    </row>
    <row r="87" spans="2:13" s="409" customFormat="1">
      <c r="B87" s="436" t="s">
        <v>115</v>
      </c>
      <c r="C87" s="437"/>
      <c r="D87" s="438">
        <v>49</v>
      </c>
      <c r="E87" s="439">
        <v>426300000</v>
      </c>
      <c r="F87" s="438">
        <v>0</v>
      </c>
      <c r="G87" s="439">
        <v>0</v>
      </c>
      <c r="H87" s="440">
        <v>-100</v>
      </c>
      <c r="I87" s="441">
        <v>-100</v>
      </c>
      <c r="J87" s="440">
        <v>-49</v>
      </c>
      <c r="K87" s="442">
        <v>-426300000</v>
      </c>
      <c r="L87" s="408"/>
    </row>
    <row r="88" spans="2:13" s="409" customFormat="1">
      <c r="B88" s="436" t="s">
        <v>116</v>
      </c>
      <c r="C88" s="437"/>
      <c r="D88" s="438">
        <v>0</v>
      </c>
      <c r="E88" s="439">
        <v>0</v>
      </c>
      <c r="F88" s="438">
        <v>10</v>
      </c>
      <c r="G88" s="439">
        <v>229010000</v>
      </c>
      <c r="H88" s="440">
        <v>100</v>
      </c>
      <c r="I88" s="441">
        <v>100</v>
      </c>
      <c r="J88" s="440">
        <v>10</v>
      </c>
      <c r="K88" s="442">
        <v>229010000</v>
      </c>
      <c r="L88" s="408"/>
    </row>
    <row r="89" spans="2:13" s="409" customFormat="1">
      <c r="B89" s="436" t="s">
        <v>297</v>
      </c>
      <c r="C89" s="437"/>
      <c r="D89" s="438">
        <v>0</v>
      </c>
      <c r="E89" s="439">
        <v>0</v>
      </c>
      <c r="F89" s="438">
        <v>0</v>
      </c>
      <c r="G89" s="439">
        <v>0</v>
      </c>
      <c r="H89" s="440">
        <v>100</v>
      </c>
      <c r="I89" s="441">
        <v>100</v>
      </c>
      <c r="J89" s="440">
        <v>0</v>
      </c>
      <c r="K89" s="442">
        <v>0</v>
      </c>
      <c r="L89" s="408"/>
    </row>
    <row r="90" spans="2:13" s="409" customFormat="1">
      <c r="B90" s="436" t="s">
        <v>117</v>
      </c>
      <c r="C90" s="437"/>
      <c r="D90" s="438">
        <v>3112</v>
      </c>
      <c r="E90" s="439">
        <v>29429673000</v>
      </c>
      <c r="F90" s="438">
        <v>3105.5</v>
      </c>
      <c r="G90" s="439">
        <v>53748430000</v>
      </c>
      <c r="H90" s="440">
        <v>-0.20886889460155089</v>
      </c>
      <c r="I90" s="441">
        <v>82.63345977374604</v>
      </c>
      <c r="J90" s="440">
        <v>-6.5</v>
      </c>
      <c r="K90" s="442">
        <v>24318757000</v>
      </c>
      <c r="L90" s="408"/>
    </row>
    <row r="91" spans="2:13" s="409" customFormat="1">
      <c r="B91" s="436" t="s">
        <v>320</v>
      </c>
      <c r="C91" s="437"/>
      <c r="D91" s="438">
        <v>865</v>
      </c>
      <c r="E91" s="439">
        <v>8640381000</v>
      </c>
      <c r="F91" s="438">
        <v>992.5</v>
      </c>
      <c r="G91" s="439">
        <v>17537217000</v>
      </c>
      <c r="H91" s="440">
        <v>14.739884393063576</v>
      </c>
      <c r="I91" s="441">
        <v>102.96809828177715</v>
      </c>
      <c r="J91" s="440">
        <v>127.5</v>
      </c>
      <c r="K91" s="442">
        <v>8896836000</v>
      </c>
      <c r="L91" s="408"/>
    </row>
    <row r="92" spans="2:13" s="409" customFormat="1">
      <c r="B92" s="436" t="s">
        <v>118</v>
      </c>
      <c r="C92" s="437"/>
      <c r="D92" s="438">
        <v>850.5</v>
      </c>
      <c r="E92" s="439">
        <v>8012945000</v>
      </c>
      <c r="F92" s="438">
        <v>749</v>
      </c>
      <c r="G92" s="439">
        <v>11845260000</v>
      </c>
      <c r="H92" s="440">
        <v>-11.934156378600818</v>
      </c>
      <c r="I92" s="441">
        <v>47.826548166747671</v>
      </c>
      <c r="J92" s="440">
        <v>-101.5</v>
      </c>
      <c r="K92" s="442">
        <v>3832315000</v>
      </c>
      <c r="L92" s="408"/>
    </row>
    <row r="93" spans="2:13" s="409" customFormat="1">
      <c r="B93" s="436" t="s">
        <v>119</v>
      </c>
      <c r="C93" s="437"/>
      <c r="D93" s="438">
        <v>83</v>
      </c>
      <c r="E93" s="439">
        <v>1085300000</v>
      </c>
      <c r="F93" s="438">
        <v>70.900000000000006</v>
      </c>
      <c r="G93" s="439">
        <v>1320980000</v>
      </c>
      <c r="H93" s="440">
        <v>-14.578313253012041</v>
      </c>
      <c r="I93" s="441">
        <v>21.715654657698337</v>
      </c>
      <c r="J93" s="440">
        <v>-12.099999999999994</v>
      </c>
      <c r="K93" s="442">
        <v>235680000</v>
      </c>
      <c r="L93" s="408"/>
    </row>
    <row r="94" spans="2:13" s="409" customFormat="1">
      <c r="B94" s="436" t="s">
        <v>120</v>
      </c>
      <c r="C94" s="437"/>
      <c r="D94" s="438">
        <v>36</v>
      </c>
      <c r="E94" s="439">
        <v>228960000</v>
      </c>
      <c r="F94" s="438">
        <v>33</v>
      </c>
      <c r="G94" s="439">
        <v>407880000</v>
      </c>
      <c r="H94" s="440">
        <v>-8.3333333333333428</v>
      </c>
      <c r="I94" s="441">
        <v>78.144654088050316</v>
      </c>
      <c r="J94" s="440">
        <v>-3</v>
      </c>
      <c r="K94" s="442">
        <v>178920000</v>
      </c>
      <c r="L94" s="408"/>
    </row>
    <row r="95" spans="2:13" s="409" customFormat="1">
      <c r="B95" s="436" t="s">
        <v>121</v>
      </c>
      <c r="C95" s="437"/>
      <c r="D95" s="438">
        <v>5</v>
      </c>
      <c r="E95" s="439">
        <v>56602000</v>
      </c>
      <c r="F95" s="438">
        <v>1</v>
      </c>
      <c r="G95" s="439">
        <v>18653000</v>
      </c>
      <c r="H95" s="440">
        <v>-80</v>
      </c>
      <c r="I95" s="441">
        <v>-67.045334087134734</v>
      </c>
      <c r="J95" s="440">
        <v>-4</v>
      </c>
      <c r="K95" s="442">
        <v>-37949000</v>
      </c>
      <c r="L95" s="408"/>
    </row>
    <row r="96" spans="2:13" s="409" customFormat="1">
      <c r="B96" s="436" t="s">
        <v>122</v>
      </c>
      <c r="C96" s="437"/>
      <c r="D96" s="438">
        <v>0</v>
      </c>
      <c r="E96" s="439">
        <v>0</v>
      </c>
      <c r="F96" s="438">
        <v>0</v>
      </c>
      <c r="G96" s="439">
        <v>0</v>
      </c>
      <c r="H96" s="440">
        <v>100</v>
      </c>
      <c r="I96" s="441">
        <v>100</v>
      </c>
      <c r="J96" s="440">
        <v>0</v>
      </c>
      <c r="K96" s="442">
        <v>0</v>
      </c>
      <c r="L96" s="408"/>
    </row>
    <row r="97" spans="2:15" s="409" customFormat="1">
      <c r="B97" s="436" t="s">
        <v>123</v>
      </c>
      <c r="C97" s="437"/>
      <c r="D97" s="438">
        <v>27</v>
      </c>
      <c r="E97" s="439">
        <v>333829000</v>
      </c>
      <c r="F97" s="438">
        <v>22</v>
      </c>
      <c r="G97" s="439">
        <v>470394000</v>
      </c>
      <c r="H97" s="440">
        <v>-18.518518518518519</v>
      </c>
      <c r="I97" s="441">
        <v>40.908668809480304</v>
      </c>
      <c r="J97" s="440">
        <v>-5</v>
      </c>
      <c r="K97" s="442">
        <v>136565000</v>
      </c>
      <c r="L97" s="408"/>
      <c r="N97" s="444"/>
      <c r="O97" s="444"/>
    </row>
    <row r="98" spans="2:15" s="481" customFormat="1">
      <c r="B98" s="445" t="s">
        <v>124</v>
      </c>
      <c r="C98" s="446"/>
      <c r="D98" s="447">
        <v>22884.5</v>
      </c>
      <c r="E98" s="448">
        <v>244111622000</v>
      </c>
      <c r="F98" s="447">
        <v>19601.400000000001</v>
      </c>
      <c r="G98" s="448">
        <v>363892919000</v>
      </c>
      <c r="H98" s="449">
        <v>-14.346391662478965</v>
      </c>
      <c r="I98" s="450">
        <v>49.06824837696584</v>
      </c>
      <c r="J98" s="449">
        <v>-3283.0999999999985</v>
      </c>
      <c r="K98" s="451">
        <v>119781297000</v>
      </c>
      <c r="L98" s="495"/>
      <c r="M98" s="453">
        <v>19817.2</v>
      </c>
      <c r="N98" s="452"/>
      <c r="O98" s="453"/>
    </row>
    <row r="99" spans="2:15" s="481" customFormat="1">
      <c r="B99" s="482" t="s">
        <v>125</v>
      </c>
      <c r="C99" s="483"/>
      <c r="D99" s="484">
        <v>0</v>
      </c>
      <c r="E99" s="485">
        <v>0</v>
      </c>
      <c r="F99" s="484">
        <v>0</v>
      </c>
      <c r="G99" s="485">
        <v>0</v>
      </c>
      <c r="H99" s="459">
        <v>100</v>
      </c>
      <c r="I99" s="460">
        <v>100</v>
      </c>
      <c r="J99" s="486">
        <v>0</v>
      </c>
      <c r="K99" s="487">
        <v>0</v>
      </c>
      <c r="L99" s="496"/>
    </row>
    <row r="100" spans="2:15" s="469" customFormat="1">
      <c r="B100" s="463" t="s">
        <v>126</v>
      </c>
      <c r="C100" s="497"/>
      <c r="D100" s="465">
        <v>22884.5</v>
      </c>
      <c r="E100" s="466">
        <v>244111622000</v>
      </c>
      <c r="F100" s="465">
        <v>19601.400000000001</v>
      </c>
      <c r="G100" s="466">
        <v>363892919000</v>
      </c>
      <c r="H100" s="465">
        <v>-14.346391662478965</v>
      </c>
      <c r="I100" s="467">
        <v>49.06824837696584</v>
      </c>
      <c r="J100" s="465">
        <v>-3283.0999999999985</v>
      </c>
      <c r="K100" s="466">
        <v>119781297000</v>
      </c>
      <c r="L100" s="468"/>
    </row>
    <row r="101" spans="2:15">
      <c r="B101" s="470"/>
      <c r="C101" s="470"/>
      <c r="D101" s="475"/>
      <c r="E101" s="476"/>
      <c r="F101" s="475"/>
      <c r="G101" s="476"/>
      <c r="H101" s="502"/>
      <c r="I101" s="502"/>
      <c r="J101" s="475"/>
      <c r="K101" s="476"/>
      <c r="L101" s="417"/>
    </row>
    <row r="102" spans="2:15" s="504" customFormat="1" ht="27" customHeight="1">
      <c r="B102" s="778" t="s">
        <v>68</v>
      </c>
      <c r="C102" s="503" t="s">
        <v>127</v>
      </c>
      <c r="D102" s="780" t="s">
        <v>666</v>
      </c>
      <c r="E102" s="780"/>
      <c r="F102" s="772" t="s">
        <v>667</v>
      </c>
      <c r="G102" s="773"/>
      <c r="H102" s="771" t="s">
        <v>648</v>
      </c>
      <c r="I102" s="771"/>
      <c r="J102" s="772" t="s">
        <v>649</v>
      </c>
      <c r="K102" s="773"/>
      <c r="L102" s="195"/>
    </row>
    <row r="103" spans="2:15" s="504" customFormat="1" ht="21.75" customHeight="1">
      <c r="B103" s="779"/>
      <c r="C103" s="505" t="s">
        <v>128</v>
      </c>
      <c r="D103" s="506" t="s">
        <v>70</v>
      </c>
      <c r="E103" s="507" t="s">
        <v>72</v>
      </c>
      <c r="F103" s="506" t="s">
        <v>70</v>
      </c>
      <c r="G103" s="507" t="s">
        <v>72</v>
      </c>
      <c r="H103" s="506" t="s">
        <v>8</v>
      </c>
      <c r="I103" s="508" t="s">
        <v>72</v>
      </c>
      <c r="J103" s="506" t="s">
        <v>70</v>
      </c>
      <c r="K103" s="507" t="s">
        <v>73</v>
      </c>
      <c r="L103" s="195"/>
    </row>
    <row r="104" spans="2:15">
      <c r="B104" s="759" t="s">
        <v>129</v>
      </c>
      <c r="C104" s="500" t="s">
        <v>5</v>
      </c>
      <c r="D104" s="509">
        <v>90522</v>
      </c>
      <c r="E104" s="510">
        <v>1016786070100</v>
      </c>
      <c r="F104" s="509">
        <v>65637</v>
      </c>
      <c r="G104" s="510">
        <v>1274592045850</v>
      </c>
      <c r="H104" s="414">
        <v>-27.490554782262876</v>
      </c>
      <c r="I104" s="416">
        <v>25.354986986067289</v>
      </c>
      <c r="J104" s="414">
        <v>-24885</v>
      </c>
      <c r="K104" s="415">
        <v>257805975750</v>
      </c>
      <c r="L104" s="511"/>
    </row>
    <row r="105" spans="2:15">
      <c r="B105" s="760"/>
      <c r="C105" s="512" t="s">
        <v>130</v>
      </c>
      <c r="D105" s="513">
        <v>473</v>
      </c>
      <c r="E105" s="514">
        <v>4115100000</v>
      </c>
      <c r="F105" s="513">
        <v>0</v>
      </c>
      <c r="G105" s="514">
        <v>0</v>
      </c>
      <c r="H105" s="420">
        <v>-100</v>
      </c>
      <c r="I105" s="421">
        <v>-100</v>
      </c>
      <c r="J105" s="420">
        <v>-473</v>
      </c>
      <c r="K105" s="422">
        <v>-4115100000</v>
      </c>
      <c r="L105" s="511"/>
    </row>
    <row r="106" spans="2:15">
      <c r="B106" s="760"/>
      <c r="C106" s="512" t="s">
        <v>131</v>
      </c>
      <c r="D106" s="513">
        <v>113.5</v>
      </c>
      <c r="E106" s="514">
        <v>1503863500</v>
      </c>
      <c r="F106" s="513">
        <v>81</v>
      </c>
      <c r="G106" s="514">
        <v>1840381000</v>
      </c>
      <c r="H106" s="420">
        <v>-28.634361233480178</v>
      </c>
      <c r="I106" s="421">
        <v>22.376864655602049</v>
      </c>
      <c r="J106" s="420">
        <v>-32.5</v>
      </c>
      <c r="K106" s="422">
        <v>336517500</v>
      </c>
      <c r="L106" s="511"/>
    </row>
    <row r="107" spans="2:15">
      <c r="B107" s="760"/>
      <c r="C107" s="512" t="s">
        <v>50</v>
      </c>
      <c r="D107" s="513">
        <v>0</v>
      </c>
      <c r="E107" s="514">
        <v>0</v>
      </c>
      <c r="F107" s="513">
        <v>0</v>
      </c>
      <c r="G107" s="514">
        <v>0</v>
      </c>
      <c r="H107" s="420">
        <v>100</v>
      </c>
      <c r="I107" s="421">
        <v>100</v>
      </c>
      <c r="J107" s="420">
        <v>0</v>
      </c>
      <c r="K107" s="422">
        <v>0</v>
      </c>
      <c r="L107" s="511"/>
    </row>
    <row r="108" spans="2:15">
      <c r="B108" s="760"/>
      <c r="C108" s="512" t="s">
        <v>132</v>
      </c>
      <c r="D108" s="513">
        <v>30123.8</v>
      </c>
      <c r="E108" s="514">
        <v>283995937700</v>
      </c>
      <c r="F108" s="513">
        <v>22896.5</v>
      </c>
      <c r="G108" s="514">
        <v>386732568700</v>
      </c>
      <c r="H108" s="420">
        <v>-23.991993042046488</v>
      </c>
      <c r="I108" s="421">
        <v>36.175387518579981</v>
      </c>
      <c r="J108" s="420">
        <v>-7227.2999999999993</v>
      </c>
      <c r="K108" s="422">
        <v>102736631000</v>
      </c>
      <c r="L108" s="511"/>
      <c r="M108" s="511"/>
      <c r="N108" s="511"/>
    </row>
    <row r="109" spans="2:15">
      <c r="B109" s="760"/>
      <c r="C109" s="512" t="s">
        <v>321</v>
      </c>
      <c r="D109" s="513">
        <v>19683.45</v>
      </c>
      <c r="E109" s="514">
        <v>195439992600</v>
      </c>
      <c r="F109" s="513">
        <v>14846.45</v>
      </c>
      <c r="G109" s="514">
        <v>259356382400</v>
      </c>
      <c r="H109" s="420">
        <v>-24.573944100246663</v>
      </c>
      <c r="I109" s="421">
        <v>32.703843747484882</v>
      </c>
      <c r="J109" s="420">
        <v>-4837</v>
      </c>
      <c r="K109" s="422">
        <v>63916389800</v>
      </c>
      <c r="L109" s="511"/>
    </row>
    <row r="110" spans="2:15">
      <c r="B110" s="760"/>
      <c r="C110" s="512" t="s">
        <v>133</v>
      </c>
      <c r="D110" s="513">
        <v>1285.5</v>
      </c>
      <c r="E110" s="514">
        <v>12618016000</v>
      </c>
      <c r="F110" s="513">
        <v>1625.6</v>
      </c>
      <c r="G110" s="514">
        <v>27612776600</v>
      </c>
      <c r="H110" s="420">
        <v>26.456631660832358</v>
      </c>
      <c r="I110" s="421">
        <v>118.83611971961358</v>
      </c>
      <c r="J110" s="420">
        <v>340.09999999999991</v>
      </c>
      <c r="K110" s="422">
        <v>14994760600</v>
      </c>
      <c r="L110" s="511"/>
    </row>
    <row r="111" spans="2:15">
      <c r="B111" s="760"/>
      <c r="C111" s="512" t="s">
        <v>7</v>
      </c>
      <c r="D111" s="513">
        <v>1689.7</v>
      </c>
      <c r="E111" s="514">
        <v>19842317500</v>
      </c>
      <c r="F111" s="513">
        <v>893.75</v>
      </c>
      <c r="G111" s="514">
        <v>16834393500</v>
      </c>
      <c r="H111" s="420">
        <v>-47.105995147067524</v>
      </c>
      <c r="I111" s="421">
        <v>-15.159136527273091</v>
      </c>
      <c r="J111" s="420">
        <v>-795.95</v>
      </c>
      <c r="K111" s="422">
        <v>-3007924000</v>
      </c>
      <c r="L111" s="511"/>
    </row>
    <row r="112" spans="2:15">
      <c r="B112" s="760"/>
      <c r="C112" s="512" t="s">
        <v>134</v>
      </c>
      <c r="D112" s="513">
        <v>51246.35</v>
      </c>
      <c r="E112" s="514">
        <v>506252293350</v>
      </c>
      <c r="F112" s="513">
        <v>37665.25</v>
      </c>
      <c r="G112" s="514">
        <v>628848355750</v>
      </c>
      <c r="H112" s="420">
        <v>-26.501594747723487</v>
      </c>
      <c r="I112" s="421">
        <v>24.216396451016692</v>
      </c>
      <c r="J112" s="420">
        <v>-13581.099999999999</v>
      </c>
      <c r="K112" s="422">
        <v>122596062400</v>
      </c>
      <c r="L112" s="511"/>
    </row>
    <row r="113" spans="2:14">
      <c r="B113" s="760"/>
      <c r="C113" s="512" t="s">
        <v>135</v>
      </c>
      <c r="D113" s="513">
        <v>3908.2</v>
      </c>
      <c r="E113" s="514">
        <v>39548959500</v>
      </c>
      <c r="F113" s="513">
        <v>1399.2</v>
      </c>
      <c r="G113" s="514">
        <v>24098846600</v>
      </c>
      <c r="H113" s="420">
        <v>-64.19835218259044</v>
      </c>
      <c r="I113" s="421">
        <v>-39.065788570240386</v>
      </c>
      <c r="J113" s="420">
        <v>-2509</v>
      </c>
      <c r="K113" s="422">
        <v>-15450112900</v>
      </c>
      <c r="L113" s="511"/>
    </row>
    <row r="114" spans="2:14">
      <c r="B114" s="760"/>
      <c r="C114" s="512" t="s">
        <v>136</v>
      </c>
      <c r="D114" s="513">
        <v>13659.5</v>
      </c>
      <c r="E114" s="514">
        <v>131599987500</v>
      </c>
      <c r="F114" s="513">
        <v>9087</v>
      </c>
      <c r="G114" s="514">
        <v>149656867000</v>
      </c>
      <c r="H114" s="420">
        <v>-33.47487096892273</v>
      </c>
      <c r="I114" s="421">
        <v>13.721034358000978</v>
      </c>
      <c r="J114" s="420">
        <v>-4572.5</v>
      </c>
      <c r="K114" s="422">
        <v>18056879500</v>
      </c>
      <c r="L114" s="511"/>
      <c r="M114" s="511"/>
      <c r="N114" s="511"/>
    </row>
    <row r="115" spans="2:14">
      <c r="B115" s="760"/>
      <c r="C115" s="512" t="s">
        <v>137</v>
      </c>
      <c r="D115" s="513">
        <v>1255</v>
      </c>
      <c r="E115" s="514">
        <v>15928385000</v>
      </c>
      <c r="F115" s="513">
        <v>675.5</v>
      </c>
      <c r="G115" s="514">
        <v>14204138500</v>
      </c>
      <c r="H115" s="420">
        <v>-46.175298804780873</v>
      </c>
      <c r="I115" s="421">
        <v>-10.824992615384417</v>
      </c>
      <c r="J115" s="420">
        <v>-579.5</v>
      </c>
      <c r="K115" s="422">
        <v>-1724246500</v>
      </c>
      <c r="L115" s="511"/>
    </row>
    <row r="116" spans="2:14" s="494" customFormat="1">
      <c r="B116" s="761"/>
      <c r="C116" s="515" t="s">
        <v>138</v>
      </c>
      <c r="D116" s="516">
        <v>213960.00000000003</v>
      </c>
      <c r="E116" s="517">
        <v>2227630922750</v>
      </c>
      <c r="F116" s="516">
        <v>154807.25</v>
      </c>
      <c r="G116" s="517">
        <v>2783776755900</v>
      </c>
      <c r="H116" s="518">
        <v>-27.646639558796053</v>
      </c>
      <c r="I116" s="519">
        <v>24.965797855932095</v>
      </c>
      <c r="J116" s="518">
        <v>-59152.750000000029</v>
      </c>
      <c r="K116" s="520">
        <v>556145833150</v>
      </c>
      <c r="M116" s="521"/>
      <c r="N116" s="521"/>
    </row>
    <row r="117" spans="2:14" s="494" customFormat="1">
      <c r="B117" s="522"/>
      <c r="C117" s="523" t="s">
        <v>139</v>
      </c>
      <c r="D117" s="524">
        <v>0</v>
      </c>
      <c r="E117" s="525">
        <v>0</v>
      </c>
      <c r="F117" s="524">
        <v>5</v>
      </c>
      <c r="G117" s="525">
        <v>189320000</v>
      </c>
      <c r="H117" s="526">
        <v>100</v>
      </c>
      <c r="I117" s="527">
        <v>100</v>
      </c>
      <c r="J117" s="526">
        <v>5</v>
      </c>
      <c r="K117" s="528">
        <v>189320000</v>
      </c>
      <c r="L117" s="529"/>
    </row>
    <row r="118" spans="2:14">
      <c r="B118" s="417"/>
      <c r="C118" s="470"/>
      <c r="D118" s="530"/>
      <c r="E118" s="531"/>
      <c r="F118" s="530"/>
      <c r="G118" s="531"/>
      <c r="H118" s="474"/>
      <c r="I118" s="474"/>
      <c r="J118" s="475"/>
      <c r="K118" s="476"/>
      <c r="L118" s="417"/>
    </row>
    <row r="119" spans="2:14">
      <c r="B119" s="762" t="s">
        <v>29</v>
      </c>
      <c r="C119" s="500" t="s">
        <v>5</v>
      </c>
      <c r="D119" s="532">
        <v>0</v>
      </c>
      <c r="E119" s="533">
        <v>0</v>
      </c>
      <c r="F119" s="532">
        <v>0</v>
      </c>
      <c r="G119" s="533">
        <v>0</v>
      </c>
      <c r="H119" s="414">
        <v>100</v>
      </c>
      <c r="I119" s="416">
        <v>100</v>
      </c>
      <c r="J119" s="414">
        <v>0</v>
      </c>
      <c r="K119" s="415">
        <v>0</v>
      </c>
      <c r="L119" s="417"/>
    </row>
    <row r="120" spans="2:14">
      <c r="B120" s="763"/>
      <c r="C120" s="512" t="s">
        <v>130</v>
      </c>
      <c r="D120" s="534">
        <v>0</v>
      </c>
      <c r="E120" s="535">
        <v>0</v>
      </c>
      <c r="F120" s="534">
        <v>0</v>
      </c>
      <c r="G120" s="535">
        <v>0</v>
      </c>
      <c r="H120" s="420">
        <v>100</v>
      </c>
      <c r="I120" s="421">
        <v>100</v>
      </c>
      <c r="J120" s="420">
        <v>0</v>
      </c>
      <c r="K120" s="422">
        <v>0</v>
      </c>
      <c r="L120" s="417"/>
    </row>
    <row r="121" spans="2:14">
      <c r="B121" s="763"/>
      <c r="C121" s="512" t="s">
        <v>131</v>
      </c>
      <c r="D121" s="534">
        <v>0</v>
      </c>
      <c r="E121" s="535">
        <v>0</v>
      </c>
      <c r="F121" s="534">
        <v>0</v>
      </c>
      <c r="G121" s="535">
        <v>0</v>
      </c>
      <c r="H121" s="420">
        <v>100</v>
      </c>
      <c r="I121" s="421">
        <v>100</v>
      </c>
      <c r="J121" s="420">
        <v>0</v>
      </c>
      <c r="K121" s="422">
        <v>0</v>
      </c>
      <c r="L121" s="417"/>
    </row>
    <row r="122" spans="2:14">
      <c r="B122" s="763"/>
      <c r="C122" s="512" t="s">
        <v>140</v>
      </c>
      <c r="D122" s="534">
        <v>0</v>
      </c>
      <c r="E122" s="535">
        <v>0</v>
      </c>
      <c r="F122" s="534">
        <v>0</v>
      </c>
      <c r="G122" s="535">
        <v>0</v>
      </c>
      <c r="H122" s="420">
        <v>100</v>
      </c>
      <c r="I122" s="421">
        <v>100</v>
      </c>
      <c r="J122" s="420">
        <v>0</v>
      </c>
      <c r="K122" s="422">
        <v>0</v>
      </c>
      <c r="L122" s="417"/>
    </row>
    <row r="123" spans="2:14">
      <c r="B123" s="763"/>
      <c r="C123" s="512" t="s">
        <v>132</v>
      </c>
      <c r="D123" s="534">
        <v>0</v>
      </c>
      <c r="E123" s="535">
        <v>0</v>
      </c>
      <c r="F123" s="534">
        <v>0</v>
      </c>
      <c r="G123" s="535">
        <v>0</v>
      </c>
      <c r="H123" s="420">
        <v>100</v>
      </c>
      <c r="I123" s="421">
        <v>100</v>
      </c>
      <c r="J123" s="420">
        <v>0</v>
      </c>
      <c r="K123" s="422">
        <v>0</v>
      </c>
      <c r="L123" s="417"/>
    </row>
    <row r="124" spans="2:14">
      <c r="B124" s="763"/>
      <c r="C124" s="512" t="s">
        <v>322</v>
      </c>
      <c r="D124" s="534">
        <v>0</v>
      </c>
      <c r="E124" s="535">
        <v>0</v>
      </c>
      <c r="F124" s="534">
        <v>0</v>
      </c>
      <c r="G124" s="535">
        <v>0</v>
      </c>
      <c r="H124" s="420">
        <v>100</v>
      </c>
      <c r="I124" s="421">
        <v>100</v>
      </c>
      <c r="J124" s="420">
        <v>0</v>
      </c>
      <c r="K124" s="422">
        <v>0</v>
      </c>
      <c r="L124" s="417"/>
    </row>
    <row r="125" spans="2:14">
      <c r="B125" s="763"/>
      <c r="C125" s="512" t="s">
        <v>133</v>
      </c>
      <c r="D125" s="534">
        <v>0</v>
      </c>
      <c r="E125" s="535">
        <v>0</v>
      </c>
      <c r="F125" s="534">
        <v>0</v>
      </c>
      <c r="G125" s="535">
        <v>0</v>
      </c>
      <c r="H125" s="420">
        <v>100</v>
      </c>
      <c r="I125" s="421">
        <v>100</v>
      </c>
      <c r="J125" s="420">
        <v>0</v>
      </c>
      <c r="K125" s="422">
        <v>0</v>
      </c>
      <c r="L125" s="417"/>
    </row>
    <row r="126" spans="2:14">
      <c r="B126" s="763"/>
      <c r="C126" s="512" t="s">
        <v>7</v>
      </c>
      <c r="D126" s="534">
        <v>0</v>
      </c>
      <c r="E126" s="535">
        <v>0</v>
      </c>
      <c r="F126" s="534">
        <v>0</v>
      </c>
      <c r="G126" s="535">
        <v>0</v>
      </c>
      <c r="H126" s="420">
        <v>100</v>
      </c>
      <c r="I126" s="421">
        <v>100</v>
      </c>
      <c r="J126" s="420">
        <v>0</v>
      </c>
      <c r="K126" s="422">
        <v>0</v>
      </c>
      <c r="L126" s="417"/>
    </row>
    <row r="127" spans="2:14">
      <c r="B127" s="763"/>
      <c r="C127" s="512" t="s">
        <v>134</v>
      </c>
      <c r="D127" s="534">
        <v>0</v>
      </c>
      <c r="E127" s="535">
        <v>0</v>
      </c>
      <c r="F127" s="534">
        <v>0</v>
      </c>
      <c r="G127" s="535">
        <v>0</v>
      </c>
      <c r="H127" s="420">
        <v>100</v>
      </c>
      <c r="I127" s="421">
        <v>100</v>
      </c>
      <c r="J127" s="420">
        <v>0</v>
      </c>
      <c r="K127" s="422">
        <v>0</v>
      </c>
      <c r="L127" s="417"/>
    </row>
    <row r="128" spans="2:14">
      <c r="B128" s="763"/>
      <c r="C128" s="512" t="s">
        <v>135</v>
      </c>
      <c r="D128" s="534">
        <v>0</v>
      </c>
      <c r="E128" s="535">
        <v>0</v>
      </c>
      <c r="F128" s="534">
        <v>0</v>
      </c>
      <c r="G128" s="535">
        <v>0</v>
      </c>
      <c r="H128" s="420">
        <v>100</v>
      </c>
      <c r="I128" s="421">
        <v>100</v>
      </c>
      <c r="J128" s="420">
        <v>0</v>
      </c>
      <c r="K128" s="422">
        <v>0</v>
      </c>
      <c r="L128" s="417"/>
    </row>
    <row r="129" spans="2:15">
      <c r="B129" s="763"/>
      <c r="C129" s="512" t="s">
        <v>136</v>
      </c>
      <c r="D129" s="534">
        <v>0</v>
      </c>
      <c r="E129" s="535">
        <v>0</v>
      </c>
      <c r="F129" s="534">
        <v>0</v>
      </c>
      <c r="G129" s="535">
        <v>0</v>
      </c>
      <c r="H129" s="420">
        <v>100</v>
      </c>
      <c r="I129" s="421">
        <v>100</v>
      </c>
      <c r="J129" s="420">
        <v>0</v>
      </c>
      <c r="K129" s="422">
        <v>0</v>
      </c>
      <c r="L129" s="417"/>
    </row>
    <row r="130" spans="2:15">
      <c r="B130" s="763"/>
      <c r="C130" s="512" t="s">
        <v>137</v>
      </c>
      <c r="D130" s="534">
        <v>0</v>
      </c>
      <c r="E130" s="535">
        <v>0</v>
      </c>
      <c r="F130" s="534">
        <v>0</v>
      </c>
      <c r="G130" s="535">
        <v>0</v>
      </c>
      <c r="H130" s="420">
        <v>100</v>
      </c>
      <c r="I130" s="421">
        <v>100</v>
      </c>
      <c r="J130" s="420">
        <v>0</v>
      </c>
      <c r="K130" s="422">
        <v>0</v>
      </c>
      <c r="L130" s="417"/>
    </row>
    <row r="131" spans="2:15" s="494" customFormat="1">
      <c r="B131" s="764"/>
      <c r="C131" s="515" t="s">
        <v>138</v>
      </c>
      <c r="D131" s="516">
        <v>0</v>
      </c>
      <c r="E131" s="517">
        <v>0</v>
      </c>
      <c r="F131" s="516">
        <v>0</v>
      </c>
      <c r="G131" s="517">
        <v>0</v>
      </c>
      <c r="H131" s="518">
        <v>100</v>
      </c>
      <c r="I131" s="519">
        <v>100</v>
      </c>
      <c r="J131" s="518">
        <v>0</v>
      </c>
      <c r="K131" s="520">
        <v>0</v>
      </c>
      <c r="L131" s="536"/>
      <c r="M131" s="537"/>
      <c r="N131" s="537"/>
      <c r="O131" s="537"/>
    </row>
    <row r="132" spans="2:15" s="494" customFormat="1">
      <c r="B132" s="522"/>
      <c r="C132" s="523" t="s">
        <v>139</v>
      </c>
      <c r="D132" s="524">
        <v>0</v>
      </c>
      <c r="E132" s="525">
        <v>0</v>
      </c>
      <c r="F132" s="524">
        <v>0</v>
      </c>
      <c r="G132" s="525">
        <v>0</v>
      </c>
      <c r="H132" s="526">
        <v>100</v>
      </c>
      <c r="I132" s="527">
        <v>100</v>
      </c>
      <c r="J132" s="526">
        <v>0</v>
      </c>
      <c r="K132" s="528">
        <v>0</v>
      </c>
      <c r="L132" s="529"/>
    </row>
    <row r="133" spans="2:15">
      <c r="B133" s="417"/>
      <c r="C133" s="470"/>
      <c r="E133" s="531"/>
      <c r="F133" s="530"/>
      <c r="G133" s="531"/>
      <c r="H133" s="474"/>
      <c r="I133" s="474"/>
      <c r="J133" s="475"/>
      <c r="K133" s="476"/>
      <c r="L133" s="417"/>
    </row>
    <row r="134" spans="2:15">
      <c r="B134" s="759" t="s">
        <v>294</v>
      </c>
      <c r="C134" s="500" t="s">
        <v>5</v>
      </c>
      <c r="D134" s="532">
        <v>57256</v>
      </c>
      <c r="E134" s="533">
        <v>633107764850</v>
      </c>
      <c r="F134" s="532">
        <v>24749</v>
      </c>
      <c r="G134" s="533">
        <v>435508249330</v>
      </c>
      <c r="H134" s="414">
        <v>-56.774835825066368</v>
      </c>
      <c r="I134" s="416">
        <v>-31.211039650858893</v>
      </c>
      <c r="J134" s="414">
        <v>-32507</v>
      </c>
      <c r="K134" s="415">
        <v>-197599515520</v>
      </c>
      <c r="L134" s="417"/>
    </row>
    <row r="135" spans="2:15">
      <c r="B135" s="763"/>
      <c r="C135" s="512" t="s">
        <v>130</v>
      </c>
      <c r="D135" s="534">
        <v>790</v>
      </c>
      <c r="E135" s="535">
        <v>5993971500</v>
      </c>
      <c r="F135" s="534">
        <v>0</v>
      </c>
      <c r="G135" s="535">
        <v>0</v>
      </c>
      <c r="H135" s="420">
        <v>-100</v>
      </c>
      <c r="I135" s="421">
        <v>-100</v>
      </c>
      <c r="J135" s="420">
        <v>-790</v>
      </c>
      <c r="K135" s="422">
        <v>-5993971500</v>
      </c>
      <c r="L135" s="417"/>
    </row>
    <row r="136" spans="2:15">
      <c r="B136" s="763"/>
      <c r="C136" s="512" t="s">
        <v>131</v>
      </c>
      <c r="D136" s="534">
        <v>12180</v>
      </c>
      <c r="E136" s="535">
        <v>145488595000</v>
      </c>
      <c r="F136" s="534">
        <v>8957</v>
      </c>
      <c r="G136" s="535">
        <v>171340655000</v>
      </c>
      <c r="H136" s="420">
        <v>-26.461412151067321</v>
      </c>
      <c r="I136" s="421">
        <v>17.76913166286333</v>
      </c>
      <c r="J136" s="420">
        <v>-3223</v>
      </c>
      <c r="K136" s="422">
        <v>25852060000</v>
      </c>
      <c r="L136" s="417"/>
    </row>
    <row r="137" spans="2:15">
      <c r="B137" s="763"/>
      <c r="C137" s="512" t="s">
        <v>50</v>
      </c>
      <c r="D137" s="534">
        <v>0</v>
      </c>
      <c r="E137" s="535">
        <v>0</v>
      </c>
      <c r="F137" s="534">
        <v>0</v>
      </c>
      <c r="G137" s="535">
        <v>0</v>
      </c>
      <c r="H137" s="420">
        <v>100</v>
      </c>
      <c r="I137" s="421">
        <v>100</v>
      </c>
      <c r="J137" s="420">
        <v>0</v>
      </c>
      <c r="K137" s="422">
        <v>0</v>
      </c>
      <c r="L137" s="417"/>
    </row>
    <row r="138" spans="2:15">
      <c r="B138" s="763"/>
      <c r="C138" s="512" t="s">
        <v>132</v>
      </c>
      <c r="D138" s="534">
        <v>0</v>
      </c>
      <c r="E138" s="535">
        <v>0</v>
      </c>
      <c r="F138" s="534">
        <v>0</v>
      </c>
      <c r="G138" s="535">
        <v>0</v>
      </c>
      <c r="H138" s="420">
        <v>100</v>
      </c>
      <c r="I138" s="421">
        <v>100</v>
      </c>
      <c r="J138" s="420">
        <v>0</v>
      </c>
      <c r="K138" s="422">
        <v>0</v>
      </c>
      <c r="L138" s="417"/>
    </row>
    <row r="139" spans="2:15">
      <c r="B139" s="763"/>
      <c r="C139" s="512" t="s">
        <v>322</v>
      </c>
      <c r="D139" s="534">
        <v>0</v>
      </c>
      <c r="E139" s="535">
        <v>0</v>
      </c>
      <c r="F139" s="534">
        <v>0</v>
      </c>
      <c r="G139" s="535">
        <v>0</v>
      </c>
      <c r="H139" s="420">
        <v>100</v>
      </c>
      <c r="I139" s="421">
        <v>100</v>
      </c>
      <c r="J139" s="420">
        <v>0</v>
      </c>
      <c r="K139" s="422">
        <v>0</v>
      </c>
      <c r="L139" s="417"/>
    </row>
    <row r="140" spans="2:15">
      <c r="B140" s="763"/>
      <c r="C140" s="512" t="s">
        <v>133</v>
      </c>
      <c r="D140" s="534">
        <v>0</v>
      </c>
      <c r="E140" s="535">
        <v>0</v>
      </c>
      <c r="F140" s="534">
        <v>0</v>
      </c>
      <c r="G140" s="535">
        <v>0</v>
      </c>
      <c r="H140" s="420">
        <v>100</v>
      </c>
      <c r="I140" s="421">
        <v>100</v>
      </c>
      <c r="J140" s="420">
        <v>0</v>
      </c>
      <c r="K140" s="422">
        <v>0</v>
      </c>
      <c r="L140" s="417"/>
    </row>
    <row r="141" spans="2:15">
      <c r="B141" s="763"/>
      <c r="C141" s="512" t="s">
        <v>7</v>
      </c>
      <c r="D141" s="534">
        <v>0</v>
      </c>
      <c r="E141" s="535">
        <v>0</v>
      </c>
      <c r="F141" s="534">
        <v>0</v>
      </c>
      <c r="G141" s="535">
        <v>0</v>
      </c>
      <c r="H141" s="420">
        <v>100</v>
      </c>
      <c r="I141" s="421">
        <v>100</v>
      </c>
      <c r="J141" s="420">
        <v>0</v>
      </c>
      <c r="K141" s="422">
        <v>0</v>
      </c>
      <c r="L141" s="417"/>
    </row>
    <row r="142" spans="2:15">
      <c r="B142" s="763"/>
      <c r="C142" s="512" t="s">
        <v>134</v>
      </c>
      <c r="D142" s="534">
        <v>0</v>
      </c>
      <c r="E142" s="535">
        <v>0</v>
      </c>
      <c r="F142" s="534">
        <v>0</v>
      </c>
      <c r="G142" s="535">
        <v>0</v>
      </c>
      <c r="H142" s="420">
        <v>100</v>
      </c>
      <c r="I142" s="421">
        <v>100</v>
      </c>
      <c r="J142" s="420">
        <v>0</v>
      </c>
      <c r="K142" s="422">
        <v>0</v>
      </c>
      <c r="L142" s="417"/>
    </row>
    <row r="143" spans="2:15">
      <c r="B143" s="763"/>
      <c r="C143" s="512" t="s">
        <v>135</v>
      </c>
      <c r="D143" s="534">
        <v>0</v>
      </c>
      <c r="E143" s="535">
        <v>0</v>
      </c>
      <c r="F143" s="534">
        <v>0</v>
      </c>
      <c r="G143" s="535">
        <v>0</v>
      </c>
      <c r="H143" s="420">
        <v>100</v>
      </c>
      <c r="I143" s="421">
        <v>100</v>
      </c>
      <c r="J143" s="420">
        <v>0</v>
      </c>
      <c r="K143" s="422">
        <v>0</v>
      </c>
      <c r="L143" s="417"/>
    </row>
    <row r="144" spans="2:15">
      <c r="B144" s="763"/>
      <c r="C144" s="512" t="s">
        <v>136</v>
      </c>
      <c r="D144" s="534">
        <v>0</v>
      </c>
      <c r="E144" s="535">
        <v>0</v>
      </c>
      <c r="F144" s="534">
        <v>0</v>
      </c>
      <c r="G144" s="535">
        <v>0</v>
      </c>
      <c r="H144" s="420">
        <v>100</v>
      </c>
      <c r="I144" s="421">
        <v>100</v>
      </c>
      <c r="J144" s="420">
        <v>0</v>
      </c>
      <c r="K144" s="422">
        <v>0</v>
      </c>
      <c r="L144" s="417"/>
    </row>
    <row r="145" spans="2:15">
      <c r="B145" s="763"/>
      <c r="C145" s="512" t="s">
        <v>137</v>
      </c>
      <c r="D145" s="534">
        <v>0</v>
      </c>
      <c r="E145" s="535">
        <v>0</v>
      </c>
      <c r="F145" s="534">
        <v>0</v>
      </c>
      <c r="G145" s="535">
        <v>0</v>
      </c>
      <c r="H145" s="420">
        <v>100</v>
      </c>
      <c r="I145" s="421">
        <v>100</v>
      </c>
      <c r="J145" s="420">
        <v>0</v>
      </c>
      <c r="K145" s="422">
        <v>0</v>
      </c>
      <c r="L145" s="417"/>
    </row>
    <row r="146" spans="2:15" s="494" customFormat="1">
      <c r="B146" s="764"/>
      <c r="C146" s="515" t="s">
        <v>138</v>
      </c>
      <c r="D146" s="516">
        <v>70226</v>
      </c>
      <c r="E146" s="517">
        <v>784590331350</v>
      </c>
      <c r="F146" s="516">
        <v>33706</v>
      </c>
      <c r="G146" s="517">
        <v>606848904330</v>
      </c>
      <c r="H146" s="518">
        <v>-52.003531455586248</v>
      </c>
      <c r="I146" s="519">
        <v>-22.654042487901989</v>
      </c>
      <c r="J146" s="518">
        <v>-36520</v>
      </c>
      <c r="K146" s="520">
        <v>-177741427020</v>
      </c>
      <c r="L146" s="536"/>
      <c r="M146" s="537"/>
      <c r="N146" s="537"/>
      <c r="O146" s="537"/>
    </row>
    <row r="147" spans="2:15" s="494" customFormat="1">
      <c r="B147" s="522"/>
      <c r="C147" s="523" t="s">
        <v>139</v>
      </c>
      <c r="D147" s="524">
        <v>0</v>
      </c>
      <c r="E147" s="525">
        <v>0</v>
      </c>
      <c r="F147" s="524">
        <v>0</v>
      </c>
      <c r="G147" s="525">
        <v>0</v>
      </c>
      <c r="H147" s="526">
        <v>100</v>
      </c>
      <c r="I147" s="527">
        <v>100</v>
      </c>
      <c r="J147" s="526">
        <v>0</v>
      </c>
      <c r="K147" s="528">
        <v>0</v>
      </c>
      <c r="L147" s="529"/>
    </row>
    <row r="148" spans="2:15">
      <c r="B148" s="195"/>
      <c r="C148" s="470"/>
      <c r="D148" s="530"/>
      <c r="E148" s="531"/>
      <c r="F148" s="530"/>
      <c r="G148" s="531"/>
      <c r="H148" s="502"/>
      <c r="I148" s="502"/>
      <c r="J148" s="472"/>
      <c r="K148" s="473"/>
      <c r="L148" s="417"/>
    </row>
    <row r="149" spans="2:15">
      <c r="B149" s="762" t="s">
        <v>141</v>
      </c>
      <c r="C149" s="500" t="s">
        <v>5</v>
      </c>
      <c r="D149" s="532">
        <v>0</v>
      </c>
      <c r="E149" s="533">
        <v>0</v>
      </c>
      <c r="F149" s="532">
        <v>0</v>
      </c>
      <c r="G149" s="533">
        <v>0</v>
      </c>
      <c r="H149" s="414">
        <v>100</v>
      </c>
      <c r="I149" s="416">
        <v>100</v>
      </c>
      <c r="J149" s="414">
        <v>0</v>
      </c>
      <c r="K149" s="415">
        <v>0</v>
      </c>
      <c r="L149" s="417"/>
    </row>
    <row r="150" spans="2:15">
      <c r="B150" s="763"/>
      <c r="C150" s="512" t="s">
        <v>130</v>
      </c>
      <c r="D150" s="534">
        <v>0</v>
      </c>
      <c r="E150" s="535">
        <v>0</v>
      </c>
      <c r="F150" s="534">
        <v>0</v>
      </c>
      <c r="G150" s="535">
        <v>0</v>
      </c>
      <c r="H150" s="420">
        <v>100</v>
      </c>
      <c r="I150" s="421">
        <v>100</v>
      </c>
      <c r="J150" s="420">
        <v>0</v>
      </c>
      <c r="K150" s="422">
        <v>0</v>
      </c>
      <c r="L150" s="417"/>
    </row>
    <row r="151" spans="2:15">
      <c r="B151" s="763"/>
      <c r="C151" s="512" t="s">
        <v>131</v>
      </c>
      <c r="D151" s="534">
        <v>0</v>
      </c>
      <c r="E151" s="535">
        <v>0</v>
      </c>
      <c r="F151" s="534">
        <v>0</v>
      </c>
      <c r="G151" s="535">
        <v>0</v>
      </c>
      <c r="H151" s="420">
        <v>100</v>
      </c>
      <c r="I151" s="421">
        <v>100</v>
      </c>
      <c r="J151" s="420">
        <v>0</v>
      </c>
      <c r="K151" s="422">
        <v>0</v>
      </c>
      <c r="L151" s="417"/>
    </row>
    <row r="152" spans="2:15">
      <c r="B152" s="763"/>
      <c r="C152" s="512" t="s">
        <v>142</v>
      </c>
      <c r="D152" s="534">
        <v>0</v>
      </c>
      <c r="E152" s="535">
        <v>0</v>
      </c>
      <c r="F152" s="534">
        <v>0</v>
      </c>
      <c r="G152" s="535">
        <v>0</v>
      </c>
      <c r="H152" s="420">
        <v>100</v>
      </c>
      <c r="I152" s="421">
        <v>100</v>
      </c>
      <c r="J152" s="420">
        <v>0</v>
      </c>
      <c r="K152" s="422">
        <v>0</v>
      </c>
      <c r="L152" s="417"/>
    </row>
    <row r="153" spans="2:15">
      <c r="B153" s="763"/>
      <c r="C153" s="512" t="s">
        <v>132</v>
      </c>
      <c r="D153" s="534">
        <v>0</v>
      </c>
      <c r="E153" s="535">
        <v>0</v>
      </c>
      <c r="F153" s="534">
        <v>0</v>
      </c>
      <c r="G153" s="535">
        <v>0</v>
      </c>
      <c r="H153" s="420">
        <v>100</v>
      </c>
      <c r="I153" s="421">
        <v>100</v>
      </c>
      <c r="J153" s="420">
        <v>0</v>
      </c>
      <c r="K153" s="422">
        <v>0</v>
      </c>
      <c r="L153" s="417"/>
    </row>
    <row r="154" spans="2:15">
      <c r="B154" s="763"/>
      <c r="C154" s="512" t="s">
        <v>322</v>
      </c>
      <c r="D154" s="534">
        <v>0</v>
      </c>
      <c r="E154" s="535">
        <v>0</v>
      </c>
      <c r="F154" s="534">
        <v>0</v>
      </c>
      <c r="G154" s="535">
        <v>0</v>
      </c>
      <c r="H154" s="420">
        <v>100</v>
      </c>
      <c r="I154" s="421">
        <v>100</v>
      </c>
      <c r="J154" s="420">
        <v>0</v>
      </c>
      <c r="K154" s="422">
        <v>0</v>
      </c>
      <c r="L154" s="417"/>
    </row>
    <row r="155" spans="2:15">
      <c r="B155" s="763"/>
      <c r="C155" s="512" t="s">
        <v>133</v>
      </c>
      <c r="D155" s="534">
        <v>0</v>
      </c>
      <c r="E155" s="535">
        <v>0</v>
      </c>
      <c r="F155" s="534">
        <v>0</v>
      </c>
      <c r="G155" s="535">
        <v>0</v>
      </c>
      <c r="H155" s="420">
        <v>100</v>
      </c>
      <c r="I155" s="421">
        <v>100</v>
      </c>
      <c r="J155" s="420">
        <v>0</v>
      </c>
      <c r="K155" s="422">
        <v>0</v>
      </c>
      <c r="L155" s="417"/>
    </row>
    <row r="156" spans="2:15">
      <c r="B156" s="763"/>
      <c r="C156" s="512" t="s">
        <v>7</v>
      </c>
      <c r="D156" s="534">
        <v>0</v>
      </c>
      <c r="E156" s="535">
        <v>0</v>
      </c>
      <c r="F156" s="534">
        <v>0</v>
      </c>
      <c r="G156" s="535">
        <v>0</v>
      </c>
      <c r="H156" s="420">
        <v>100</v>
      </c>
      <c r="I156" s="421">
        <v>100</v>
      </c>
      <c r="J156" s="420">
        <v>0</v>
      </c>
      <c r="K156" s="422">
        <v>0</v>
      </c>
      <c r="L156" s="417"/>
    </row>
    <row r="157" spans="2:15">
      <c r="B157" s="763"/>
      <c r="C157" s="512" t="s">
        <v>134</v>
      </c>
      <c r="D157" s="534">
        <v>0</v>
      </c>
      <c r="E157" s="535">
        <v>0</v>
      </c>
      <c r="F157" s="534">
        <v>0</v>
      </c>
      <c r="G157" s="535">
        <v>0</v>
      </c>
      <c r="H157" s="420">
        <v>100</v>
      </c>
      <c r="I157" s="421">
        <v>100</v>
      </c>
      <c r="J157" s="420">
        <v>0</v>
      </c>
      <c r="K157" s="422">
        <v>0</v>
      </c>
      <c r="L157" s="417"/>
    </row>
    <row r="158" spans="2:15">
      <c r="B158" s="763"/>
      <c r="C158" s="512" t="s">
        <v>135</v>
      </c>
      <c r="D158" s="534">
        <v>0</v>
      </c>
      <c r="E158" s="535">
        <v>0</v>
      </c>
      <c r="F158" s="534">
        <v>0</v>
      </c>
      <c r="G158" s="535">
        <v>0</v>
      </c>
      <c r="H158" s="420">
        <v>100</v>
      </c>
      <c r="I158" s="421">
        <v>100</v>
      </c>
      <c r="J158" s="420">
        <v>0</v>
      </c>
      <c r="K158" s="422">
        <v>0</v>
      </c>
      <c r="L158" s="417"/>
    </row>
    <row r="159" spans="2:15">
      <c r="B159" s="763"/>
      <c r="C159" s="512" t="s">
        <v>136</v>
      </c>
      <c r="D159" s="534">
        <v>0</v>
      </c>
      <c r="E159" s="535">
        <v>0</v>
      </c>
      <c r="F159" s="534">
        <v>0</v>
      </c>
      <c r="G159" s="535">
        <v>0</v>
      </c>
      <c r="H159" s="420">
        <v>100</v>
      </c>
      <c r="I159" s="421">
        <v>100</v>
      </c>
      <c r="J159" s="420">
        <v>0</v>
      </c>
      <c r="K159" s="422">
        <v>0</v>
      </c>
      <c r="L159" s="417"/>
    </row>
    <row r="160" spans="2:15">
      <c r="B160" s="763"/>
      <c r="C160" s="512" t="s">
        <v>137</v>
      </c>
      <c r="D160" s="534">
        <v>0</v>
      </c>
      <c r="E160" s="535">
        <v>0</v>
      </c>
      <c r="F160" s="534">
        <v>0</v>
      </c>
      <c r="G160" s="535">
        <v>0</v>
      </c>
      <c r="H160" s="420">
        <v>100</v>
      </c>
      <c r="I160" s="421">
        <v>100</v>
      </c>
      <c r="J160" s="420">
        <v>0</v>
      </c>
      <c r="K160" s="422">
        <v>0</v>
      </c>
      <c r="L160" s="417"/>
    </row>
    <row r="161" spans="2:14" s="494" customFormat="1">
      <c r="B161" s="764"/>
      <c r="C161" s="515" t="s">
        <v>138</v>
      </c>
      <c r="D161" s="516">
        <v>0</v>
      </c>
      <c r="E161" s="517">
        <v>0</v>
      </c>
      <c r="F161" s="516">
        <v>0</v>
      </c>
      <c r="G161" s="517">
        <v>0</v>
      </c>
      <c r="H161" s="518">
        <v>100</v>
      </c>
      <c r="I161" s="519">
        <v>100</v>
      </c>
      <c r="J161" s="518">
        <v>0</v>
      </c>
      <c r="K161" s="520">
        <v>0</v>
      </c>
    </row>
    <row r="162" spans="2:14" s="494" customFormat="1">
      <c r="B162" s="522"/>
      <c r="C162" s="523" t="s">
        <v>139</v>
      </c>
      <c r="D162" s="524">
        <v>0</v>
      </c>
      <c r="E162" s="525">
        <v>0</v>
      </c>
      <c r="F162" s="524">
        <v>0</v>
      </c>
      <c r="G162" s="525">
        <v>0</v>
      </c>
      <c r="H162" s="526">
        <v>100</v>
      </c>
      <c r="I162" s="527">
        <v>100</v>
      </c>
      <c r="J162" s="526">
        <v>0</v>
      </c>
      <c r="K162" s="528">
        <v>0</v>
      </c>
      <c r="L162" s="529"/>
    </row>
    <row r="163" spans="2:14">
      <c r="B163" s="195"/>
      <c r="C163" s="470"/>
      <c r="D163" s="530"/>
      <c r="E163" s="531"/>
      <c r="F163" s="530"/>
      <c r="G163" s="531"/>
      <c r="H163" s="502"/>
      <c r="I163" s="502"/>
      <c r="J163" s="472"/>
      <c r="K163" s="473"/>
      <c r="L163" s="417"/>
    </row>
    <row r="164" spans="2:14">
      <c r="B164" s="759" t="s">
        <v>143</v>
      </c>
      <c r="C164" s="500" t="s">
        <v>5</v>
      </c>
      <c r="D164" s="509">
        <v>147778</v>
      </c>
      <c r="E164" s="510">
        <v>1649893834950</v>
      </c>
      <c r="F164" s="509">
        <v>90386</v>
      </c>
      <c r="G164" s="510">
        <v>1710100295180</v>
      </c>
      <c r="H164" s="414">
        <v>-38.836633328370937</v>
      </c>
      <c r="I164" s="416">
        <v>3.649111170345364</v>
      </c>
      <c r="J164" s="414">
        <v>-57392</v>
      </c>
      <c r="K164" s="415">
        <v>60206460230</v>
      </c>
      <c r="L164" s="417"/>
    </row>
    <row r="165" spans="2:14">
      <c r="B165" s="760"/>
      <c r="C165" s="512" t="s">
        <v>144</v>
      </c>
      <c r="D165" s="513">
        <v>1263</v>
      </c>
      <c r="E165" s="514">
        <v>10109071500</v>
      </c>
      <c r="F165" s="513">
        <v>0</v>
      </c>
      <c r="G165" s="514">
        <v>0</v>
      </c>
      <c r="H165" s="420">
        <v>-100</v>
      </c>
      <c r="I165" s="421">
        <v>-100</v>
      </c>
      <c r="J165" s="420">
        <v>-1263</v>
      </c>
      <c r="K165" s="422">
        <v>-10109071500</v>
      </c>
      <c r="L165" s="417"/>
    </row>
    <row r="166" spans="2:14">
      <c r="B166" s="760"/>
      <c r="C166" s="512" t="s">
        <v>131</v>
      </c>
      <c r="D166" s="513">
        <v>12293.5</v>
      </c>
      <c r="E166" s="514">
        <v>146992458500</v>
      </c>
      <c r="F166" s="513">
        <v>9038</v>
      </c>
      <c r="G166" s="514">
        <v>173181036000</v>
      </c>
      <c r="H166" s="420">
        <v>-26.481473949648191</v>
      </c>
      <c r="I166" s="421">
        <v>17.816272866815126</v>
      </c>
      <c r="J166" s="420">
        <v>-3255.5</v>
      </c>
      <c r="K166" s="422">
        <v>26188577500</v>
      </c>
      <c r="L166" s="417"/>
    </row>
    <row r="167" spans="2:14">
      <c r="B167" s="760"/>
      <c r="C167" s="512" t="s">
        <v>140</v>
      </c>
      <c r="D167" s="513">
        <v>0</v>
      </c>
      <c r="E167" s="514">
        <v>0</v>
      </c>
      <c r="F167" s="513">
        <v>0</v>
      </c>
      <c r="G167" s="514">
        <v>0</v>
      </c>
      <c r="H167" s="420">
        <v>100</v>
      </c>
      <c r="I167" s="421">
        <v>100</v>
      </c>
      <c r="J167" s="420">
        <v>0</v>
      </c>
      <c r="K167" s="422">
        <v>0</v>
      </c>
      <c r="L167" s="417"/>
    </row>
    <row r="168" spans="2:14">
      <c r="B168" s="760"/>
      <c r="C168" s="512" t="s">
        <v>132</v>
      </c>
      <c r="D168" s="513">
        <v>30123.8</v>
      </c>
      <c r="E168" s="514">
        <v>283995937700</v>
      </c>
      <c r="F168" s="513">
        <v>22896.5</v>
      </c>
      <c r="G168" s="514">
        <v>386732568700</v>
      </c>
      <c r="H168" s="420">
        <v>-23.991993042046488</v>
      </c>
      <c r="I168" s="421">
        <v>36.175387518579981</v>
      </c>
      <c r="J168" s="420">
        <v>-7227.2999999999993</v>
      </c>
      <c r="K168" s="422">
        <v>102736631000</v>
      </c>
      <c r="L168" s="475"/>
      <c r="M168" s="475"/>
      <c r="N168" s="475"/>
    </row>
    <row r="169" spans="2:14">
      <c r="B169" s="760"/>
      <c r="C169" s="512" t="s">
        <v>322</v>
      </c>
      <c r="D169" s="513">
        <v>19683.45</v>
      </c>
      <c r="E169" s="514">
        <v>195439992600</v>
      </c>
      <c r="F169" s="513">
        <v>14846.45</v>
      </c>
      <c r="G169" s="514">
        <v>259356382400</v>
      </c>
      <c r="H169" s="420">
        <v>-24.573944100246663</v>
      </c>
      <c r="I169" s="421">
        <v>32.703843747484882</v>
      </c>
      <c r="J169" s="420">
        <v>-4837</v>
      </c>
      <c r="K169" s="422">
        <v>63916389800</v>
      </c>
      <c r="L169" s="475"/>
    </row>
    <row r="170" spans="2:14">
      <c r="B170" s="760"/>
      <c r="C170" s="512" t="s">
        <v>133</v>
      </c>
      <c r="D170" s="513">
        <v>1285.5</v>
      </c>
      <c r="E170" s="514">
        <v>12618016000</v>
      </c>
      <c r="F170" s="513">
        <v>1625.6</v>
      </c>
      <c r="G170" s="514">
        <v>27612776600</v>
      </c>
      <c r="H170" s="420">
        <v>26.456631660832358</v>
      </c>
      <c r="I170" s="421">
        <v>118.83611971961358</v>
      </c>
      <c r="J170" s="420">
        <v>340.09999999999991</v>
      </c>
      <c r="K170" s="422">
        <v>14994760600</v>
      </c>
      <c r="L170" s="475"/>
    </row>
    <row r="171" spans="2:14">
      <c r="B171" s="760"/>
      <c r="C171" s="512" t="s">
        <v>7</v>
      </c>
      <c r="D171" s="513">
        <v>1689.7</v>
      </c>
      <c r="E171" s="514">
        <v>19842317500</v>
      </c>
      <c r="F171" s="513">
        <v>893.75</v>
      </c>
      <c r="G171" s="514">
        <v>16834393500</v>
      </c>
      <c r="H171" s="420">
        <v>-47.105995147067524</v>
      </c>
      <c r="I171" s="421">
        <v>-15.159136527273091</v>
      </c>
      <c r="J171" s="420">
        <v>-795.95</v>
      </c>
      <c r="K171" s="422">
        <v>-3007924000</v>
      </c>
      <c r="L171" s="417"/>
    </row>
    <row r="172" spans="2:14">
      <c r="B172" s="760"/>
      <c r="C172" s="512" t="s">
        <v>134</v>
      </c>
      <c r="D172" s="513">
        <v>51246.35</v>
      </c>
      <c r="E172" s="514">
        <v>506252293350</v>
      </c>
      <c r="F172" s="513">
        <v>37665.25</v>
      </c>
      <c r="G172" s="514">
        <v>628848355750</v>
      </c>
      <c r="H172" s="420">
        <v>-26.501594747723487</v>
      </c>
      <c r="I172" s="421">
        <v>24.216396451016692</v>
      </c>
      <c r="J172" s="420">
        <v>-13581.099999999999</v>
      </c>
      <c r="K172" s="422">
        <v>122596062400</v>
      </c>
      <c r="L172" s="417"/>
    </row>
    <row r="173" spans="2:14">
      <c r="B173" s="760"/>
      <c r="C173" s="512" t="s">
        <v>135</v>
      </c>
      <c r="D173" s="513">
        <v>3908.2</v>
      </c>
      <c r="E173" s="514">
        <v>39548959500</v>
      </c>
      <c r="F173" s="513">
        <v>1399.2</v>
      </c>
      <c r="G173" s="514">
        <v>24098846600</v>
      </c>
      <c r="H173" s="420">
        <v>-64.19835218259044</v>
      </c>
      <c r="I173" s="421">
        <v>-39.065788570240386</v>
      </c>
      <c r="J173" s="420">
        <v>-2509</v>
      </c>
      <c r="K173" s="422">
        <v>-15450112900</v>
      </c>
      <c r="L173" s="417"/>
    </row>
    <row r="174" spans="2:14">
      <c r="B174" s="760"/>
      <c r="C174" s="512" t="s">
        <v>136</v>
      </c>
      <c r="D174" s="513">
        <v>13659.5</v>
      </c>
      <c r="E174" s="514">
        <v>131599987500</v>
      </c>
      <c r="F174" s="513">
        <v>9087</v>
      </c>
      <c r="G174" s="514">
        <v>149656867000</v>
      </c>
      <c r="H174" s="420">
        <v>-33.47487096892273</v>
      </c>
      <c r="I174" s="421">
        <v>13.721034358000978</v>
      </c>
      <c r="J174" s="420">
        <v>-4572.5</v>
      </c>
      <c r="K174" s="422">
        <v>18056879500</v>
      </c>
      <c r="L174" s="417"/>
    </row>
    <row r="175" spans="2:14">
      <c r="B175" s="760"/>
      <c r="C175" s="512" t="s">
        <v>137</v>
      </c>
      <c r="D175" s="513">
        <v>1255</v>
      </c>
      <c r="E175" s="514">
        <v>15928385000</v>
      </c>
      <c r="F175" s="513">
        <v>675.5</v>
      </c>
      <c r="G175" s="514">
        <v>14204138500</v>
      </c>
      <c r="H175" s="420">
        <v>-46.175298804780873</v>
      </c>
      <c r="I175" s="421">
        <v>-10.824992615384417</v>
      </c>
      <c r="J175" s="420">
        <v>-579.5</v>
      </c>
      <c r="K175" s="422">
        <v>-1724246500</v>
      </c>
      <c r="L175" s="417"/>
    </row>
    <row r="176" spans="2:14" s="494" customFormat="1">
      <c r="B176" s="761"/>
      <c r="C176" s="515" t="s">
        <v>138</v>
      </c>
      <c r="D176" s="516">
        <v>284186</v>
      </c>
      <c r="E176" s="517">
        <v>3012221254100</v>
      </c>
      <c r="F176" s="516">
        <v>188513.25</v>
      </c>
      <c r="G176" s="517">
        <v>3390625660230</v>
      </c>
      <c r="H176" s="518">
        <v>-33.665539470628389</v>
      </c>
      <c r="I176" s="519">
        <v>12.56230449921118</v>
      </c>
      <c r="J176" s="518">
        <v>-95672.75</v>
      </c>
      <c r="K176" s="520">
        <v>378404406130</v>
      </c>
      <c r="M176" s="521"/>
      <c r="N176" s="521"/>
    </row>
    <row r="177" spans="2:14" s="494" customFormat="1">
      <c r="B177" s="522"/>
      <c r="C177" s="523" t="s">
        <v>139</v>
      </c>
      <c r="D177" s="524">
        <v>0</v>
      </c>
      <c r="E177" s="525">
        <v>0</v>
      </c>
      <c r="F177" s="524">
        <v>5</v>
      </c>
      <c r="G177" s="525">
        <v>189320000</v>
      </c>
      <c r="H177" s="526">
        <v>100</v>
      </c>
      <c r="I177" s="527">
        <v>100</v>
      </c>
      <c r="J177" s="526">
        <v>5</v>
      </c>
      <c r="K177" s="528">
        <v>189320000</v>
      </c>
      <c r="L177" s="529"/>
    </row>
    <row r="178" spans="2:14">
      <c r="B178" s="417"/>
      <c r="C178" s="538" t="s">
        <v>156</v>
      </c>
      <c r="D178" s="539">
        <v>284186</v>
      </c>
      <c r="E178" s="539">
        <v>3012221254100</v>
      </c>
      <c r="F178" s="539">
        <v>188518.25</v>
      </c>
      <c r="G178" s="539">
        <v>3390814980230</v>
      </c>
      <c r="H178" s="540">
        <v>-33.663780059538468</v>
      </c>
      <c r="I178" s="540">
        <v>12.568589562094346</v>
      </c>
      <c r="J178" s="539">
        <v>-95667.75</v>
      </c>
      <c r="K178" s="541">
        <v>378593726130</v>
      </c>
      <c r="L178" s="417"/>
      <c r="N178" s="406"/>
    </row>
    <row r="179" spans="2:14">
      <c r="B179" s="542" t="s">
        <v>145</v>
      </c>
      <c r="C179" s="470"/>
      <c r="D179" s="530"/>
      <c r="E179" s="531"/>
      <c r="F179" s="530"/>
      <c r="G179" s="531"/>
      <c r="H179" s="474"/>
      <c r="I179" s="543"/>
      <c r="J179" s="475"/>
      <c r="K179" s="476"/>
      <c r="L179" s="417"/>
      <c r="N179" s="406"/>
    </row>
    <row r="180" spans="2:14">
      <c r="B180" s="542" t="s">
        <v>295</v>
      </c>
      <c r="C180" s="470"/>
      <c r="D180" s="530"/>
      <c r="E180" s="531"/>
      <c r="F180" s="530"/>
      <c r="G180" s="531"/>
      <c r="H180" s="474"/>
      <c r="I180" s="474"/>
      <c r="J180" s="475"/>
      <c r="K180" s="476"/>
      <c r="L180" s="417"/>
    </row>
    <row r="181" spans="2:14">
      <c r="B181" s="542" t="s">
        <v>300</v>
      </c>
      <c r="C181" s="470"/>
      <c r="D181" s="530"/>
      <c r="E181" s="531"/>
      <c r="F181" s="530"/>
      <c r="G181" s="531"/>
      <c r="H181" s="474"/>
      <c r="I181" s="474"/>
      <c r="J181" s="475"/>
      <c r="K181" s="476"/>
      <c r="L181" s="417"/>
    </row>
    <row r="182" spans="2:14">
      <c r="B182" s="544" t="s">
        <v>146</v>
      </c>
      <c r="C182" s="545"/>
      <c r="D182" s="475"/>
      <c r="E182" s="476"/>
      <c r="F182" s="472"/>
      <c r="G182" s="473"/>
      <c r="H182" s="475"/>
      <c r="I182" s="475"/>
      <c r="J182" s="475"/>
      <c r="K182" s="476"/>
      <c r="L182" s="417"/>
    </row>
    <row r="183" spans="2:14">
      <c r="B183" s="544" t="s">
        <v>550</v>
      </c>
      <c r="C183" s="545"/>
      <c r="D183" s="475"/>
      <c r="E183" s="476"/>
      <c r="F183" s="472"/>
      <c r="G183" s="473"/>
      <c r="H183" s="475"/>
      <c r="I183" s="475"/>
      <c r="J183" s="475"/>
      <c r="K183" s="476"/>
      <c r="L183" s="417"/>
    </row>
    <row r="184" spans="2:14">
      <c r="B184" s="545"/>
      <c r="C184" s="545"/>
      <c r="D184" s="475"/>
      <c r="E184" s="476"/>
      <c r="F184" s="472"/>
      <c r="G184" s="473"/>
      <c r="H184" s="475"/>
      <c r="I184" s="475"/>
      <c r="J184" s="475"/>
      <c r="K184" s="476"/>
      <c r="L184" s="417"/>
    </row>
    <row r="185" spans="2:14" s="556" customFormat="1">
      <c r="B185" s="546"/>
      <c r="C185" s="547"/>
      <c r="D185" s="548"/>
      <c r="E185" s="549"/>
      <c r="F185" s="550"/>
      <c r="G185" s="551"/>
      <c r="H185" s="552"/>
      <c r="I185" s="553"/>
      <c r="J185" s="552"/>
      <c r="K185" s="554"/>
      <c r="L185" s="555"/>
    </row>
    <row r="186" spans="2:14" s="567" customFormat="1">
      <c r="B186" s="557"/>
      <c r="C186" s="558"/>
      <c r="D186" s="559"/>
      <c r="E186" s="560"/>
      <c r="F186" s="561"/>
      <c r="G186" s="562"/>
      <c r="H186" s="563"/>
      <c r="I186" s="564"/>
      <c r="J186" s="563"/>
      <c r="K186" s="565"/>
      <c r="L186" s="566"/>
    </row>
    <row r="187" spans="2:14" s="567" customFormat="1">
      <c r="B187" s="557"/>
      <c r="C187" s="558"/>
      <c r="D187" s="559"/>
      <c r="E187" s="560"/>
      <c r="F187" s="561"/>
      <c r="G187" s="562"/>
      <c r="H187" s="563"/>
      <c r="I187" s="564"/>
      <c r="J187" s="563"/>
      <c r="K187" s="565"/>
      <c r="L187" s="566"/>
    </row>
    <row r="188" spans="2:14" s="567" customFormat="1">
      <c r="B188" s="568"/>
      <c r="C188" s="569"/>
      <c r="D188" s="570"/>
      <c r="E188" s="571"/>
      <c r="F188" s="572"/>
      <c r="G188" s="573"/>
      <c r="H188" s="574"/>
      <c r="I188" s="575"/>
      <c r="J188" s="574"/>
      <c r="K188" s="576"/>
      <c r="L188" s="566"/>
    </row>
    <row r="189" spans="2:14" s="567" customFormat="1">
      <c r="B189" s="568"/>
      <c r="C189" s="577"/>
      <c r="D189" s="578"/>
      <c r="E189" s="579"/>
      <c r="F189" s="580"/>
      <c r="G189" s="581"/>
      <c r="H189" s="582"/>
      <c r="I189" s="583"/>
      <c r="J189" s="582"/>
      <c r="K189" s="584"/>
      <c r="L189" s="566"/>
    </row>
    <row r="190" spans="2:14" s="590" customFormat="1">
      <c r="B190" s="765"/>
      <c r="C190" s="766"/>
      <c r="D190" s="585"/>
      <c r="E190" s="586"/>
      <c r="F190" s="585"/>
      <c r="G190" s="586"/>
      <c r="H190" s="587"/>
      <c r="I190" s="588"/>
      <c r="J190" s="587"/>
      <c r="K190" s="589"/>
    </row>
    <row r="191" spans="2:14" s="481" customFormat="1">
      <c r="B191" s="545"/>
      <c r="C191" s="591"/>
      <c r="D191" s="472"/>
      <c r="E191" s="473"/>
      <c r="F191" s="472"/>
      <c r="G191" s="473"/>
      <c r="H191" s="475"/>
      <c r="I191" s="475"/>
      <c r="J191" s="475"/>
      <c r="K191" s="476"/>
      <c r="L191" s="496"/>
    </row>
    <row r="192" spans="2:14" s="481" customFormat="1">
      <c r="B192" s="545"/>
      <c r="C192" s="417"/>
      <c r="D192" s="472"/>
      <c r="E192" s="473"/>
      <c r="F192" s="592"/>
      <c r="G192" s="593"/>
      <c r="H192" s="475"/>
      <c r="I192" s="475"/>
      <c r="J192" s="475"/>
      <c r="K192" s="476"/>
      <c r="L192" s="496"/>
    </row>
    <row r="193" spans="2:12" s="601" customFormat="1">
      <c r="B193" s="594"/>
      <c r="C193" s="595"/>
      <c r="D193" s="596"/>
      <c r="E193" s="597"/>
      <c r="F193" s="596"/>
      <c r="G193" s="597"/>
      <c r="H193" s="552"/>
      <c r="I193" s="553"/>
      <c r="J193" s="598"/>
      <c r="K193" s="599"/>
      <c r="L193" s="600"/>
    </row>
    <row r="194" spans="2:12" s="601" customFormat="1">
      <c r="B194" s="602"/>
      <c r="C194" s="603"/>
      <c r="D194" s="604"/>
      <c r="E194" s="605"/>
      <c r="F194" s="604"/>
      <c r="G194" s="605"/>
      <c r="H194" s="574"/>
      <c r="I194" s="575"/>
      <c r="J194" s="606"/>
      <c r="K194" s="607"/>
      <c r="L194" s="600"/>
    </row>
    <row r="195" spans="2:12" s="590" customFormat="1">
      <c r="B195" s="608"/>
      <c r="C195" s="609"/>
      <c r="D195" s="587"/>
      <c r="E195" s="589"/>
      <c r="F195" s="587"/>
      <c r="G195" s="589"/>
      <c r="H195" s="587"/>
      <c r="I195" s="588"/>
      <c r="J195" s="587"/>
      <c r="K195" s="589"/>
    </row>
    <row r="196" spans="2:12" s="481" customFormat="1">
      <c r="B196" s="545"/>
      <c r="C196" s="417"/>
      <c r="D196" s="472"/>
      <c r="E196" s="473"/>
      <c r="F196" s="592"/>
      <c r="G196" s="593"/>
      <c r="H196" s="502"/>
      <c r="I196" s="502"/>
      <c r="J196" s="475"/>
      <c r="K196" s="476"/>
      <c r="L196" s="496"/>
    </row>
    <row r="197" spans="2:12" s="611" customFormat="1">
      <c r="B197" s="470"/>
      <c r="C197" s="471"/>
      <c r="D197" s="472"/>
      <c r="E197" s="473"/>
      <c r="F197" s="472"/>
      <c r="G197" s="473"/>
      <c r="H197" s="472"/>
      <c r="I197" s="472"/>
      <c r="J197" s="475"/>
      <c r="K197" s="476"/>
      <c r="L197" s="610"/>
    </row>
    <row r="198" spans="2:12">
      <c r="B198" s="612"/>
      <c r="C198" s="612"/>
      <c r="D198" s="472"/>
      <c r="E198" s="473"/>
      <c r="F198" s="475"/>
      <c r="G198" s="476"/>
      <c r="H198" s="475"/>
      <c r="I198" s="475"/>
      <c r="J198" s="475"/>
      <c r="K198" s="476"/>
      <c r="L198" s="417"/>
    </row>
    <row r="199" spans="2:12">
      <c r="B199" s="613"/>
      <c r="C199" s="614"/>
      <c r="D199" s="414"/>
      <c r="E199" s="415"/>
      <c r="F199" s="414"/>
      <c r="G199" s="415"/>
      <c r="H199" s="414"/>
      <c r="I199" s="416"/>
      <c r="J199" s="414"/>
      <c r="K199" s="415"/>
      <c r="L199" s="417"/>
    </row>
    <row r="200" spans="2:12">
      <c r="B200" s="615"/>
      <c r="C200" s="616"/>
      <c r="D200" s="420"/>
      <c r="E200" s="422"/>
      <c r="F200" s="420"/>
      <c r="G200" s="422"/>
      <c r="H200" s="420"/>
      <c r="I200" s="421"/>
      <c r="J200" s="420"/>
      <c r="K200" s="422"/>
      <c r="L200" s="417"/>
    </row>
    <row r="201" spans="2:12">
      <c r="B201" s="615"/>
      <c r="C201" s="616"/>
      <c r="D201" s="420"/>
      <c r="E201" s="422"/>
      <c r="F201" s="420"/>
      <c r="G201" s="422"/>
      <c r="H201" s="420"/>
      <c r="I201" s="421"/>
      <c r="J201" s="420"/>
      <c r="K201" s="422"/>
      <c r="L201" s="417"/>
    </row>
    <row r="202" spans="2:12">
      <c r="B202" s="615"/>
      <c r="C202" s="616"/>
      <c r="D202" s="420"/>
      <c r="E202" s="422"/>
      <c r="F202" s="420"/>
      <c r="G202" s="422"/>
      <c r="H202" s="420"/>
      <c r="I202" s="421"/>
      <c r="J202" s="420"/>
      <c r="K202" s="422"/>
      <c r="L202" s="417"/>
    </row>
    <row r="203" spans="2:12">
      <c r="B203" s="615"/>
      <c r="C203" s="616"/>
      <c r="D203" s="420"/>
      <c r="E203" s="422"/>
      <c r="F203" s="420"/>
      <c r="G203" s="422"/>
      <c r="H203" s="420"/>
      <c r="I203" s="421"/>
      <c r="J203" s="420"/>
      <c r="K203" s="422"/>
      <c r="L203" s="417"/>
    </row>
    <row r="204" spans="2:12">
      <c r="B204" s="615"/>
      <c r="C204" s="616"/>
      <c r="D204" s="420"/>
      <c r="E204" s="422"/>
      <c r="F204" s="420"/>
      <c r="G204" s="422"/>
      <c r="H204" s="420"/>
      <c r="I204" s="421"/>
      <c r="J204" s="420"/>
      <c r="K204" s="422"/>
      <c r="L204" s="417"/>
    </row>
    <row r="205" spans="2:12">
      <c r="B205" s="615"/>
      <c r="C205" s="616"/>
      <c r="D205" s="420"/>
      <c r="E205" s="422"/>
      <c r="F205" s="420"/>
      <c r="G205" s="422"/>
      <c r="H205" s="420"/>
      <c r="I205" s="421"/>
      <c r="J205" s="420"/>
      <c r="K205" s="422"/>
      <c r="L205" s="417"/>
    </row>
    <row r="206" spans="2:12">
      <c r="B206" s="615"/>
      <c r="C206" s="616"/>
      <c r="D206" s="420"/>
      <c r="E206" s="422"/>
      <c r="F206" s="420"/>
      <c r="G206" s="422"/>
      <c r="H206" s="420"/>
      <c r="I206" s="421"/>
      <c r="J206" s="420"/>
      <c r="K206" s="422"/>
      <c r="L206" s="417"/>
    </row>
    <row r="207" spans="2:12">
      <c r="B207" s="615"/>
      <c r="C207" s="616"/>
      <c r="D207" s="420"/>
      <c r="E207" s="422"/>
      <c r="F207" s="420"/>
      <c r="G207" s="422"/>
      <c r="H207" s="420"/>
      <c r="I207" s="421"/>
      <c r="J207" s="420"/>
      <c r="K207" s="422"/>
      <c r="L207" s="417"/>
    </row>
    <row r="208" spans="2:12">
      <c r="B208" s="615"/>
      <c r="C208" s="616"/>
      <c r="D208" s="420"/>
      <c r="E208" s="422"/>
      <c r="F208" s="420"/>
      <c r="G208" s="422"/>
      <c r="H208" s="420"/>
      <c r="I208" s="421"/>
      <c r="J208" s="420"/>
      <c r="K208" s="422"/>
      <c r="L208" s="417"/>
    </row>
    <row r="209" spans="2:12">
      <c r="B209" s="615"/>
      <c r="C209" s="616"/>
      <c r="D209" s="420"/>
      <c r="E209" s="422"/>
      <c r="F209" s="420"/>
      <c r="G209" s="422"/>
      <c r="H209" s="420"/>
      <c r="I209" s="421"/>
      <c r="J209" s="420"/>
      <c r="K209" s="422"/>
      <c r="L209" s="417"/>
    </row>
    <row r="210" spans="2:12">
      <c r="B210" s="615"/>
      <c r="C210" s="616"/>
      <c r="D210" s="420"/>
      <c r="E210" s="422"/>
      <c r="F210" s="420"/>
      <c r="G210" s="422"/>
      <c r="H210" s="420"/>
      <c r="I210" s="421"/>
      <c r="J210" s="420"/>
      <c r="K210" s="422"/>
      <c r="L210" s="417"/>
    </row>
    <row r="211" spans="2:12">
      <c r="B211" s="617"/>
      <c r="C211" s="618"/>
      <c r="D211" s="619"/>
      <c r="E211" s="620"/>
      <c r="F211" s="619"/>
      <c r="G211" s="620"/>
      <c r="H211" s="621"/>
      <c r="I211" s="622"/>
      <c r="J211" s="619"/>
      <c r="K211" s="620"/>
      <c r="L211" s="417"/>
    </row>
    <row r="212" spans="2:12" s="629" customFormat="1">
      <c r="B212" s="623"/>
      <c r="C212" s="624"/>
      <c r="D212" s="625"/>
      <c r="E212" s="626"/>
      <c r="F212" s="625"/>
      <c r="G212" s="626"/>
      <c r="H212" s="627"/>
      <c r="I212" s="628"/>
      <c r="J212" s="625"/>
      <c r="K212" s="626"/>
      <c r="L212" s="545"/>
    </row>
    <row r="213" spans="2:12" s="629" customFormat="1">
      <c r="B213" s="767"/>
      <c r="C213" s="768"/>
      <c r="D213" s="630"/>
      <c r="E213" s="631"/>
      <c r="F213" s="630"/>
      <c r="G213" s="631"/>
      <c r="H213" s="632"/>
      <c r="I213" s="633"/>
      <c r="J213" s="630"/>
      <c r="K213" s="631"/>
    </row>
    <row r="214" spans="2:12" s="629" customFormat="1">
      <c r="B214" s="471"/>
      <c r="C214" s="470"/>
      <c r="D214" s="472"/>
      <c r="E214" s="473"/>
      <c r="F214" s="472"/>
      <c r="G214" s="473"/>
      <c r="H214" s="475"/>
      <c r="I214" s="475"/>
      <c r="J214" s="475"/>
      <c r="K214" s="476"/>
      <c r="L214" s="545"/>
    </row>
    <row r="215" spans="2:12" s="629" customFormat="1">
      <c r="B215" s="634"/>
      <c r="C215" s="635"/>
      <c r="D215" s="636"/>
      <c r="E215" s="637"/>
      <c r="F215" s="636"/>
      <c r="G215" s="637"/>
      <c r="H215" s="636"/>
      <c r="I215" s="638"/>
      <c r="J215" s="636"/>
      <c r="K215" s="637"/>
    </row>
    <row r="216" spans="2:12">
      <c r="B216" s="639"/>
      <c r="C216" s="640"/>
      <c r="D216" s="641"/>
      <c r="E216" s="642"/>
      <c r="F216" s="641"/>
      <c r="G216" s="642"/>
      <c r="H216" s="641"/>
      <c r="I216" s="643"/>
      <c r="J216" s="641"/>
      <c r="K216" s="642"/>
    </row>
    <row r="217" spans="2:12">
      <c r="B217" s="644"/>
      <c r="C217" s="645"/>
      <c r="D217" s="632"/>
      <c r="E217" s="646"/>
      <c r="F217" s="632"/>
      <c r="G217" s="646"/>
      <c r="H217" s="632"/>
      <c r="I217" s="633"/>
      <c r="J217" s="632"/>
      <c r="K217" s="646"/>
    </row>
    <row r="218" spans="2:12">
      <c r="B218" s="470"/>
      <c r="C218" s="471"/>
      <c r="D218" s="647"/>
      <c r="E218" s="648"/>
      <c r="F218" s="647"/>
      <c r="G218" s="648"/>
      <c r="H218" s="475"/>
      <c r="I218" s="475"/>
      <c r="J218" s="475"/>
      <c r="K218" s="476"/>
    </row>
    <row r="219" spans="2:12" s="652" customFormat="1">
      <c r="B219" s="769"/>
      <c r="C219" s="770"/>
      <c r="D219" s="649"/>
      <c r="E219" s="650"/>
      <c r="F219" s="649"/>
      <c r="G219" s="650"/>
      <c r="H219" s="649"/>
      <c r="I219" s="651"/>
      <c r="J219" s="649"/>
      <c r="K219" s="650"/>
    </row>
    <row r="220" spans="2:12">
      <c r="B220" s="471"/>
      <c r="C220" s="758"/>
      <c r="D220" s="758"/>
      <c r="E220" s="758"/>
      <c r="F220" s="592"/>
      <c r="G220" s="593"/>
      <c r="H220" s="653"/>
      <c r="I220" s="653"/>
      <c r="J220" s="475"/>
      <c r="K220" s="476"/>
      <c r="L220" s="417"/>
    </row>
    <row r="224" spans="2:12">
      <c r="B224" s="654"/>
    </row>
  </sheetData>
  <sheetProtection selectLockedCells="1"/>
  <mergeCells count="25">
    <mergeCell ref="B6:B18"/>
    <mergeCell ref="F4:G4"/>
    <mergeCell ref="D4:E4"/>
    <mergeCell ref="B2:K2"/>
    <mergeCell ref="B4:B5"/>
    <mergeCell ref="C4:C5"/>
    <mergeCell ref="H4:I4"/>
    <mergeCell ref="J4:K4"/>
    <mergeCell ref="H102:I102"/>
    <mergeCell ref="J102:K102"/>
    <mergeCell ref="B35:B43"/>
    <mergeCell ref="B60:B64"/>
    <mergeCell ref="B81:B85"/>
    <mergeCell ref="B102:B103"/>
    <mergeCell ref="D102:E102"/>
    <mergeCell ref="F102:G102"/>
    <mergeCell ref="C220:E220"/>
    <mergeCell ref="B104:B116"/>
    <mergeCell ref="B119:B131"/>
    <mergeCell ref="B134:B146"/>
    <mergeCell ref="B149:B161"/>
    <mergeCell ref="B164:B176"/>
    <mergeCell ref="B190:C190"/>
    <mergeCell ref="B213:C213"/>
    <mergeCell ref="B219:C219"/>
  </mergeCells>
  <conditionalFormatting sqref="H6:H18">
    <cfRule type="colorScale" priority="8">
      <colorScale>
        <cfvo type="min"/>
        <cfvo type="num" val="0"/>
        <cfvo type="max"/>
        <color rgb="FFF8696B"/>
        <color theme="0" tint="-0.14999847407452621"/>
        <color rgb="FF63BE7B"/>
      </colorScale>
    </cfRule>
  </conditionalFormatting>
  <conditionalFormatting sqref="H35:H43">
    <cfRule type="colorScale" priority="7">
      <colorScale>
        <cfvo type="min"/>
        <cfvo type="num" val="0"/>
        <cfvo type="max"/>
        <color rgb="FFF8696B"/>
        <color theme="0" tint="-4.9989318521683403E-2"/>
        <color rgb="FF63BE7B"/>
      </colorScale>
    </cfRule>
  </conditionalFormatting>
  <conditionalFormatting sqref="H60:H64">
    <cfRule type="colorScale" priority="6">
      <colorScale>
        <cfvo type="min"/>
        <cfvo type="num" val="0"/>
        <cfvo type="max"/>
        <color rgb="FFF8696B"/>
        <color theme="0" tint="-4.9989318521683403E-2"/>
        <color rgb="FF63BE7B"/>
      </colorScale>
    </cfRule>
  </conditionalFormatting>
  <conditionalFormatting sqref="H81:H85">
    <cfRule type="colorScale" priority="5">
      <colorScale>
        <cfvo type="min"/>
        <cfvo type="num" val="0"/>
        <cfvo type="max"/>
        <color rgb="FFF8696B"/>
        <color theme="0" tint="-4.9989318521683403E-2"/>
        <color rgb="FF63BE7B"/>
      </colorScale>
    </cfRule>
  </conditionalFormatting>
  <conditionalFormatting sqref="H104:H115">
    <cfRule type="colorScale" priority="4">
      <colorScale>
        <cfvo type="min"/>
        <cfvo type="num" val="0"/>
        <cfvo type="max"/>
        <color rgb="FFF8696B"/>
        <color theme="0" tint="-4.9989318521683403E-2"/>
        <color rgb="FF63BE7B"/>
      </colorScale>
    </cfRule>
  </conditionalFormatting>
  <conditionalFormatting sqref="H134:H145">
    <cfRule type="colorScale" priority="3">
      <colorScale>
        <cfvo type="min"/>
        <cfvo type="num" val="0"/>
        <cfvo type="max"/>
        <color rgb="FFF8696B"/>
        <color theme="0" tint="-4.9989318521683403E-2"/>
        <color rgb="FF63BE7B"/>
      </colorScale>
    </cfRule>
  </conditionalFormatting>
  <conditionalFormatting sqref="H149:H160">
    <cfRule type="colorScale" priority="2">
      <colorScale>
        <cfvo type="min"/>
        <cfvo type="num" val="0"/>
        <cfvo type="max"/>
        <color rgb="FFF8696B"/>
        <color theme="0" tint="-4.9989318521683403E-2"/>
        <color rgb="FF63BE7B"/>
      </colorScale>
    </cfRule>
  </conditionalFormatting>
  <conditionalFormatting sqref="H164:H175">
    <cfRule type="colorScale" priority="1">
      <colorScale>
        <cfvo type="min"/>
        <cfvo type="num" val="0"/>
        <cfvo type="max"/>
        <color rgb="FFF8696B"/>
        <color theme="0" tint="-4.9989318521683403E-2"/>
        <color rgb="FF63BE7B"/>
      </colorScale>
    </cfRule>
  </conditionalFormatting>
  <conditionalFormatting sqref="H199:I210">
    <cfRule type="cellIs" dxfId="0" priority="11" stopIfTrue="1" operator="lessThan">
      <formula>0</formula>
    </cfRule>
  </conditionalFormatting>
  <pageMargins left="0.43307086614173229" right="0.15748031496062992" top="0.35433070866141736" bottom="0.31496062992125984" header="0.31496062992125984" footer="0.31496062992125984"/>
  <pageSetup paperSize="9" scale="80" orientation="landscape" copies="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0"/>
  <sheetViews>
    <sheetView topLeftCell="A4" zoomScaleNormal="100" workbookViewId="0">
      <selection activeCell="A49" sqref="A49:A50"/>
    </sheetView>
  </sheetViews>
  <sheetFormatPr defaultColWidth="9.44140625" defaultRowHeight="13.2"/>
  <cols>
    <col min="1" max="1" width="15" style="693" customWidth="1"/>
    <col min="2" max="2" width="14.109375" style="656" customWidth="1"/>
    <col min="3" max="3" width="16.5546875" style="656" bestFit="1" customWidth="1"/>
    <col min="4" max="4" width="14.44140625" style="656" bestFit="1" customWidth="1"/>
    <col min="5" max="5" width="13.33203125" style="656" bestFit="1" customWidth="1"/>
    <col min="6" max="6" width="14" style="656" bestFit="1" customWidth="1"/>
    <col min="7" max="7" width="13.6640625" style="656" bestFit="1" customWidth="1"/>
    <col min="8" max="8" width="13.44140625" style="657" customWidth="1"/>
    <col min="9" max="10" width="13.44140625" style="658" customWidth="1"/>
    <col min="11" max="11" width="12.44140625" style="658" customWidth="1"/>
    <col min="12" max="12" width="12.33203125" style="203" bestFit="1" customWidth="1"/>
    <col min="13" max="13" width="16.5546875" style="203" bestFit="1" customWidth="1"/>
    <col min="14" max="14" width="14.44140625" style="203" bestFit="1" customWidth="1"/>
    <col min="15" max="15" width="13.33203125" style="203" bestFit="1" customWidth="1"/>
    <col min="16" max="16" width="14" style="203" bestFit="1" customWidth="1"/>
    <col min="17" max="17" width="13.6640625" style="203" bestFit="1" customWidth="1"/>
    <col min="18" max="18" width="12.109375" style="203" customWidth="1"/>
    <col min="19" max="19" width="12.109375" style="203" bestFit="1" customWidth="1"/>
    <col min="20" max="20" width="12.6640625" style="203" customWidth="1"/>
    <col min="21" max="16384" width="9.44140625" style="203"/>
  </cols>
  <sheetData>
    <row r="1" spans="1:19">
      <c r="A1" s="655" t="s">
        <v>151</v>
      </c>
    </row>
    <row r="2" spans="1:19" ht="24" customHeight="1">
      <c r="A2" s="795" t="s">
        <v>650</v>
      </c>
      <c r="B2" s="795"/>
      <c r="C2" s="795"/>
      <c r="D2" s="795"/>
      <c r="E2" s="795"/>
      <c r="F2" s="795"/>
      <c r="G2" s="795"/>
      <c r="H2" s="795"/>
      <c r="I2" s="795"/>
      <c r="J2" s="659"/>
      <c r="K2" s="795"/>
      <c r="L2" s="795"/>
      <c r="M2" s="795"/>
      <c r="N2" s="795"/>
      <c r="O2" s="795"/>
      <c r="P2" s="795"/>
      <c r="Q2" s="795"/>
      <c r="R2" s="795"/>
      <c r="S2" s="795"/>
    </row>
    <row r="3" spans="1:19" s="663" customFormat="1" ht="15">
      <c r="A3" s="660"/>
      <c r="B3" s="661"/>
      <c r="C3" s="661"/>
      <c r="D3" s="661"/>
      <c r="E3" s="661"/>
      <c r="F3" s="661"/>
      <c r="G3" s="661"/>
      <c r="H3" s="662"/>
    </row>
    <row r="4" spans="1:19" s="660" customFormat="1" ht="15">
      <c r="A4" s="664" t="s">
        <v>152</v>
      </c>
      <c r="B4" s="665" t="s">
        <v>17</v>
      </c>
      <c r="C4" s="665" t="s">
        <v>285</v>
      </c>
      <c r="D4" s="665" t="s">
        <v>284</v>
      </c>
      <c r="E4" s="665" t="s">
        <v>293</v>
      </c>
      <c r="F4" s="665" t="s">
        <v>155</v>
      </c>
      <c r="G4" s="665" t="s">
        <v>141</v>
      </c>
      <c r="H4" s="665" t="s">
        <v>156</v>
      </c>
      <c r="I4" s="664" t="s">
        <v>157</v>
      </c>
      <c r="J4" s="666"/>
    </row>
    <row r="5" spans="1:19" s="663" customFormat="1" ht="15">
      <c r="A5" s="667">
        <v>1</v>
      </c>
      <c r="B5" s="668">
        <v>8131.75</v>
      </c>
      <c r="C5" s="668">
        <v>6785.0499999999993</v>
      </c>
      <c r="D5" s="668">
        <v>2445.5</v>
      </c>
      <c r="E5" s="668">
        <v>4929.5</v>
      </c>
      <c r="F5" s="668">
        <v>5480</v>
      </c>
      <c r="G5" s="668">
        <v>0</v>
      </c>
      <c r="H5" s="669">
        <v>27771.8</v>
      </c>
      <c r="I5" s="668">
        <v>27771.8</v>
      </c>
      <c r="J5" s="661"/>
    </row>
    <row r="6" spans="1:19" s="663" customFormat="1" ht="15">
      <c r="A6" s="667">
        <v>2</v>
      </c>
      <c r="B6" s="668">
        <v>15622</v>
      </c>
      <c r="C6" s="668">
        <v>8381.8000000000011</v>
      </c>
      <c r="D6" s="668">
        <v>8959</v>
      </c>
      <c r="E6" s="668">
        <v>3352.5</v>
      </c>
      <c r="F6" s="668">
        <v>4860</v>
      </c>
      <c r="G6" s="668">
        <v>0</v>
      </c>
      <c r="H6" s="669">
        <v>41175.300000000003</v>
      </c>
      <c r="I6" s="668">
        <v>68947.100000000006</v>
      </c>
      <c r="J6" s="661"/>
    </row>
    <row r="7" spans="1:19" s="663" customFormat="1" ht="15">
      <c r="A7" s="667">
        <v>3</v>
      </c>
      <c r="B7" s="668">
        <v>4513.3999999999978</v>
      </c>
      <c r="C7" s="668">
        <v>8857.4</v>
      </c>
      <c r="D7" s="668">
        <v>15937</v>
      </c>
      <c r="E7" s="668">
        <v>2208</v>
      </c>
      <c r="F7" s="668">
        <v>8460</v>
      </c>
      <c r="G7" s="668">
        <v>0</v>
      </c>
      <c r="H7" s="669">
        <v>39975.799999999996</v>
      </c>
      <c r="I7" s="668">
        <v>108922.9</v>
      </c>
      <c r="J7" s="661"/>
    </row>
    <row r="8" spans="1:19" s="663" customFormat="1" ht="15">
      <c r="A8" s="667">
        <v>4</v>
      </c>
      <c r="B8" s="668">
        <v>6092.1500000000051</v>
      </c>
      <c r="C8" s="668">
        <v>4041</v>
      </c>
      <c r="D8" s="668">
        <v>4958.9000000000015</v>
      </c>
      <c r="E8" s="668">
        <v>1858.5</v>
      </c>
      <c r="F8" s="668">
        <v>9350</v>
      </c>
      <c r="G8" s="668">
        <v>0</v>
      </c>
      <c r="H8" s="669">
        <v>26300.550000000007</v>
      </c>
      <c r="I8" s="668">
        <v>135223.45000000001</v>
      </c>
      <c r="J8" s="661"/>
    </row>
    <row r="9" spans="1:19" s="663" customFormat="1" ht="15">
      <c r="A9" s="667">
        <v>5</v>
      </c>
      <c r="B9" s="668">
        <v>9454.6499999999942</v>
      </c>
      <c r="C9" s="668">
        <v>13151.899999999994</v>
      </c>
      <c r="D9" s="668">
        <v>15585.450000000004</v>
      </c>
      <c r="E9" s="668">
        <v>4849</v>
      </c>
      <c r="F9" s="668">
        <v>12690</v>
      </c>
      <c r="G9" s="668">
        <v>0</v>
      </c>
      <c r="H9" s="669">
        <v>55730.999999999993</v>
      </c>
      <c r="I9" s="668">
        <v>190954.45</v>
      </c>
      <c r="J9" s="661"/>
    </row>
    <row r="10" spans="1:19" s="663" customFormat="1" ht="15">
      <c r="A10" s="667">
        <v>6</v>
      </c>
      <c r="B10" s="668">
        <v>11269.5</v>
      </c>
      <c r="C10" s="668">
        <v>9844.25</v>
      </c>
      <c r="D10" s="668">
        <v>10828.499999999993</v>
      </c>
      <c r="E10" s="668">
        <v>4073.5</v>
      </c>
      <c r="F10" s="668">
        <v>11778</v>
      </c>
      <c r="G10" s="668">
        <v>0</v>
      </c>
      <c r="H10" s="669">
        <v>47793.749999999993</v>
      </c>
      <c r="I10" s="668">
        <v>238748.2</v>
      </c>
      <c r="J10" s="661"/>
    </row>
    <row r="11" spans="1:19" s="663" customFormat="1" ht="15">
      <c r="A11" s="667">
        <v>7</v>
      </c>
      <c r="B11" s="668">
        <v>1975.3000000000029</v>
      </c>
      <c r="C11" s="668">
        <v>4454</v>
      </c>
      <c r="D11" s="668">
        <v>9472.0000000000073</v>
      </c>
      <c r="E11" s="668">
        <v>792.5</v>
      </c>
      <c r="F11" s="668">
        <v>10729</v>
      </c>
      <c r="G11" s="668">
        <v>0</v>
      </c>
      <c r="H11" s="669">
        <v>27422.80000000001</v>
      </c>
      <c r="I11" s="668">
        <v>266171</v>
      </c>
      <c r="J11" s="661"/>
    </row>
    <row r="12" spans="1:19" s="663" customFormat="1" ht="15">
      <c r="A12" s="667">
        <v>8</v>
      </c>
      <c r="B12" s="668">
        <v>925</v>
      </c>
      <c r="C12" s="668">
        <v>2167</v>
      </c>
      <c r="D12" s="668">
        <v>7223</v>
      </c>
      <c r="E12" s="668">
        <v>821</v>
      </c>
      <c r="F12" s="668">
        <v>6879</v>
      </c>
      <c r="G12" s="668">
        <v>0</v>
      </c>
      <c r="H12" s="669">
        <v>18015</v>
      </c>
      <c r="I12" s="668">
        <v>284186</v>
      </c>
      <c r="J12" s="661"/>
    </row>
    <row r="13" spans="1:19" s="663" customFormat="1" ht="15">
      <c r="A13" s="667">
        <v>9</v>
      </c>
      <c r="B13" s="668"/>
      <c r="C13" s="668"/>
      <c r="D13" s="668"/>
      <c r="E13" s="668"/>
      <c r="F13" s="668"/>
      <c r="G13" s="668"/>
      <c r="H13" s="669">
        <v>0</v>
      </c>
      <c r="I13" s="668">
        <v>284186</v>
      </c>
      <c r="J13" s="661"/>
    </row>
    <row r="14" spans="1:19" s="663" customFormat="1" ht="15">
      <c r="A14" s="667">
        <v>10</v>
      </c>
      <c r="B14" s="668"/>
      <c r="C14" s="668"/>
      <c r="D14" s="668"/>
      <c r="E14" s="668"/>
      <c r="F14" s="668"/>
      <c r="G14" s="668"/>
      <c r="H14" s="669">
        <v>0</v>
      </c>
      <c r="I14" s="668">
        <v>284186</v>
      </c>
      <c r="J14" s="661"/>
    </row>
    <row r="15" spans="1:19" s="663" customFormat="1" ht="15">
      <c r="A15" s="667">
        <v>11</v>
      </c>
      <c r="B15" s="668"/>
      <c r="C15" s="668"/>
      <c r="D15" s="668"/>
      <c r="E15" s="668"/>
      <c r="F15" s="668"/>
      <c r="G15" s="668"/>
      <c r="H15" s="669">
        <v>0</v>
      </c>
      <c r="I15" s="668">
        <v>284186</v>
      </c>
      <c r="J15" s="661"/>
    </row>
    <row r="16" spans="1:19" s="663" customFormat="1" ht="15">
      <c r="A16" s="667">
        <v>12</v>
      </c>
      <c r="B16" s="668"/>
      <c r="C16" s="668"/>
      <c r="D16" s="668"/>
      <c r="E16" s="668"/>
      <c r="F16" s="668"/>
      <c r="G16" s="668"/>
      <c r="H16" s="669">
        <v>0</v>
      </c>
      <c r="I16" s="668">
        <v>284186</v>
      </c>
      <c r="J16" s="661"/>
    </row>
    <row r="17" spans="1:11" s="670" customFormat="1" ht="15">
      <c r="A17" s="667" t="s">
        <v>156</v>
      </c>
      <c r="B17" s="669">
        <v>57983.75</v>
      </c>
      <c r="C17" s="669">
        <v>57682.399999999994</v>
      </c>
      <c r="D17" s="669">
        <v>75409.350000000006</v>
      </c>
      <c r="E17" s="669">
        <v>22884.5</v>
      </c>
      <c r="F17" s="669">
        <v>70226</v>
      </c>
      <c r="G17" s="669">
        <v>0</v>
      </c>
      <c r="H17" s="669">
        <v>284186</v>
      </c>
      <c r="I17" s="668"/>
      <c r="J17" s="661"/>
    </row>
    <row r="18" spans="1:11" s="670" customFormat="1" ht="18" customHeight="1">
      <c r="A18" s="660"/>
      <c r="B18" s="661"/>
      <c r="C18" s="671"/>
      <c r="D18" s="671"/>
      <c r="E18" s="661"/>
      <c r="F18" s="661"/>
      <c r="G18" s="662"/>
      <c r="H18" s="662"/>
      <c r="I18" s="661"/>
      <c r="J18" s="661"/>
    </row>
    <row r="19" spans="1:11" ht="17.399999999999999">
      <c r="A19" s="795" t="s">
        <v>651</v>
      </c>
      <c r="B19" s="795"/>
      <c r="C19" s="795"/>
      <c r="D19" s="795"/>
      <c r="E19" s="795"/>
      <c r="F19" s="795"/>
      <c r="G19" s="795"/>
      <c r="H19" s="795"/>
      <c r="I19" s="795"/>
      <c r="J19" s="659"/>
      <c r="K19" s="203"/>
    </row>
    <row r="20" spans="1:11" s="663" customFormat="1" ht="15" customHeight="1">
      <c r="A20" s="660"/>
      <c r="B20" s="661"/>
      <c r="C20" s="661"/>
      <c r="D20" s="661"/>
      <c r="E20" s="661"/>
      <c r="F20" s="661"/>
      <c r="G20" s="661"/>
      <c r="H20" s="662"/>
    </row>
    <row r="21" spans="1:11" s="660" customFormat="1" ht="15">
      <c r="A21" s="664" t="s">
        <v>152</v>
      </c>
      <c r="B21" s="665" t="s">
        <v>17</v>
      </c>
      <c r="C21" s="665" t="s">
        <v>285</v>
      </c>
      <c r="D21" s="665" t="s">
        <v>284</v>
      </c>
      <c r="E21" s="665" t="s">
        <v>293</v>
      </c>
      <c r="F21" s="665" t="s">
        <v>155</v>
      </c>
      <c r="G21" s="665" t="s">
        <v>141</v>
      </c>
      <c r="H21" s="665" t="s">
        <v>156</v>
      </c>
      <c r="I21" s="664" t="s">
        <v>157</v>
      </c>
      <c r="J21" s="666"/>
    </row>
    <row r="22" spans="1:11" s="663" customFormat="1" ht="15">
      <c r="A22" s="667">
        <v>1</v>
      </c>
      <c r="B22" s="672">
        <v>2640.4</v>
      </c>
      <c r="C22" s="672">
        <v>3833.5</v>
      </c>
      <c r="D22" s="672">
        <v>2177.5</v>
      </c>
      <c r="E22" s="672">
        <v>2603.5</v>
      </c>
      <c r="F22" s="672">
        <v>1200</v>
      </c>
      <c r="G22" s="672">
        <v>0</v>
      </c>
      <c r="H22" s="673">
        <v>12454.9</v>
      </c>
      <c r="I22" s="668">
        <v>12454.9</v>
      </c>
      <c r="J22" s="661"/>
    </row>
    <row r="23" spans="1:11" s="663" customFormat="1" ht="15">
      <c r="A23" s="667">
        <v>2</v>
      </c>
      <c r="B23" s="672">
        <v>5594.6</v>
      </c>
      <c r="C23" s="672">
        <v>5371</v>
      </c>
      <c r="D23" s="672">
        <v>4770.5</v>
      </c>
      <c r="E23" s="672">
        <v>1715</v>
      </c>
      <c r="F23" s="672">
        <v>2940</v>
      </c>
      <c r="G23" s="672">
        <v>0</v>
      </c>
      <c r="H23" s="673">
        <v>20391.099999999999</v>
      </c>
      <c r="I23" s="668">
        <v>32846</v>
      </c>
      <c r="J23" s="661"/>
    </row>
    <row r="24" spans="1:11" s="663" customFormat="1" ht="15">
      <c r="A24" s="667">
        <v>3</v>
      </c>
      <c r="B24" s="672">
        <v>22289.649999999994</v>
      </c>
      <c r="C24" s="672">
        <v>10749.5</v>
      </c>
      <c r="D24" s="672">
        <v>15707</v>
      </c>
      <c r="E24" s="672">
        <v>6241</v>
      </c>
      <c r="F24" s="672">
        <v>2440</v>
      </c>
      <c r="G24" s="672">
        <v>0</v>
      </c>
      <c r="H24" s="673">
        <v>57427.149999999994</v>
      </c>
      <c r="I24" s="668">
        <v>90273.15</v>
      </c>
      <c r="J24" s="661"/>
    </row>
    <row r="25" spans="1:11" s="663" customFormat="1" ht="15">
      <c r="A25" s="667">
        <v>4</v>
      </c>
      <c r="B25" s="668">
        <v>2075.5</v>
      </c>
      <c r="C25" s="668">
        <v>589</v>
      </c>
      <c r="D25" s="668">
        <v>1350.5</v>
      </c>
      <c r="E25" s="668">
        <v>605</v>
      </c>
      <c r="F25" s="668">
        <v>4490</v>
      </c>
      <c r="G25" s="668">
        <v>0</v>
      </c>
      <c r="H25" s="673">
        <v>9110</v>
      </c>
      <c r="I25" s="668">
        <v>99383.15</v>
      </c>
      <c r="J25" s="661"/>
    </row>
    <row r="26" spans="1:11" s="663" customFormat="1" ht="15">
      <c r="A26" s="667">
        <v>5</v>
      </c>
      <c r="B26" s="668">
        <v>1227.6500000000015</v>
      </c>
      <c r="C26" s="668">
        <v>2493.3500000000022</v>
      </c>
      <c r="D26" s="668">
        <v>4716.5</v>
      </c>
      <c r="E26" s="668">
        <v>1486</v>
      </c>
      <c r="F26" s="668">
        <v>5517</v>
      </c>
      <c r="G26" s="668">
        <v>0</v>
      </c>
      <c r="H26" s="673">
        <v>15440.500000000004</v>
      </c>
      <c r="I26" s="668">
        <v>114823.65</v>
      </c>
      <c r="J26" s="661"/>
    </row>
    <row r="27" spans="1:11" s="663" customFormat="1" ht="15">
      <c r="A27" s="667">
        <v>6</v>
      </c>
      <c r="B27" s="668">
        <v>2284.5500000000029</v>
      </c>
      <c r="C27" s="668">
        <v>3351.0999999999985</v>
      </c>
      <c r="D27" s="668">
        <v>5954.0999999999985</v>
      </c>
      <c r="E27" s="668">
        <v>2879</v>
      </c>
      <c r="F27" s="668">
        <v>11269</v>
      </c>
      <c r="G27" s="668">
        <v>0</v>
      </c>
      <c r="H27" s="673">
        <v>25737.75</v>
      </c>
      <c r="I27" s="668">
        <v>140561.4</v>
      </c>
      <c r="J27" s="661"/>
    </row>
    <row r="28" spans="1:11" s="663" customFormat="1" ht="15">
      <c r="A28" s="667">
        <v>7</v>
      </c>
      <c r="B28" s="668">
        <v>5374.5499999999956</v>
      </c>
      <c r="C28" s="668">
        <v>3842.3000000000029</v>
      </c>
      <c r="D28" s="668">
        <v>9926.5</v>
      </c>
      <c r="E28" s="668">
        <v>2535</v>
      </c>
      <c r="F28" s="668">
        <v>0</v>
      </c>
      <c r="G28" s="668">
        <v>0</v>
      </c>
      <c r="H28" s="673">
        <v>21678.35</v>
      </c>
      <c r="I28" s="668">
        <v>162239.75</v>
      </c>
      <c r="J28" s="661"/>
    </row>
    <row r="29" spans="1:11" s="663" customFormat="1" ht="15">
      <c r="A29" s="667">
        <v>8</v>
      </c>
      <c r="B29" s="668">
        <v>5990.9500000000044</v>
      </c>
      <c r="C29" s="668">
        <v>4732.3999999999978</v>
      </c>
      <c r="D29" s="668">
        <v>8163.25</v>
      </c>
      <c r="E29" s="668">
        <v>1536.9000000000015</v>
      </c>
      <c r="F29" s="668">
        <v>5850</v>
      </c>
      <c r="G29" s="668">
        <v>0</v>
      </c>
      <c r="H29" s="673">
        <v>26273.500000000004</v>
      </c>
      <c r="I29" s="668">
        <v>188513.25</v>
      </c>
      <c r="J29" s="661"/>
    </row>
    <row r="30" spans="1:11" s="663" customFormat="1" ht="15">
      <c r="A30" s="667">
        <v>9</v>
      </c>
      <c r="B30" s="668"/>
      <c r="C30" s="668"/>
      <c r="D30" s="668"/>
      <c r="E30" s="668"/>
      <c r="F30" s="668"/>
      <c r="G30" s="668"/>
      <c r="H30" s="673">
        <v>0</v>
      </c>
      <c r="I30" s="668">
        <v>188513.25</v>
      </c>
      <c r="J30" s="661"/>
    </row>
    <row r="31" spans="1:11" s="663" customFormat="1" ht="15">
      <c r="A31" s="667">
        <v>10</v>
      </c>
      <c r="B31" s="668"/>
      <c r="C31" s="668"/>
      <c r="D31" s="668"/>
      <c r="E31" s="668"/>
      <c r="F31" s="668"/>
      <c r="G31" s="668"/>
      <c r="H31" s="673">
        <v>0</v>
      </c>
      <c r="I31" s="668">
        <v>188513.25</v>
      </c>
      <c r="J31" s="661"/>
    </row>
    <row r="32" spans="1:11" s="663" customFormat="1" ht="15">
      <c r="A32" s="667">
        <v>11</v>
      </c>
      <c r="B32" s="668"/>
      <c r="C32" s="668"/>
      <c r="D32" s="668"/>
      <c r="E32" s="668"/>
      <c r="F32" s="668"/>
      <c r="G32" s="668"/>
      <c r="H32" s="673">
        <v>0</v>
      </c>
      <c r="I32" s="668">
        <v>188513.25</v>
      </c>
      <c r="J32" s="661"/>
    </row>
    <row r="33" spans="1:11" s="663" customFormat="1" ht="15">
      <c r="A33" s="667">
        <v>12</v>
      </c>
      <c r="B33" s="668"/>
      <c r="C33" s="668"/>
      <c r="D33" s="668"/>
      <c r="E33" s="668"/>
      <c r="F33" s="668"/>
      <c r="G33" s="668"/>
      <c r="H33" s="673">
        <v>0</v>
      </c>
      <c r="I33" s="668">
        <v>188513.25</v>
      </c>
      <c r="J33" s="661"/>
    </row>
    <row r="34" spans="1:11" s="670" customFormat="1" ht="15">
      <c r="A34" s="667" t="s">
        <v>156</v>
      </c>
      <c r="B34" s="669">
        <v>47477.85</v>
      </c>
      <c r="C34" s="669">
        <v>34962.15</v>
      </c>
      <c r="D34" s="669">
        <v>52765.85</v>
      </c>
      <c r="E34" s="669">
        <v>19601.400000000001</v>
      </c>
      <c r="F34" s="669">
        <v>33706</v>
      </c>
      <c r="G34" s="669">
        <v>0</v>
      </c>
      <c r="H34" s="669">
        <v>188513.25</v>
      </c>
      <c r="I34" s="669"/>
      <c r="J34" s="662"/>
    </row>
    <row r="35" spans="1:11" s="670" customFormat="1" ht="15">
      <c r="A35" s="660"/>
      <c r="B35" s="662"/>
      <c r="C35" s="662"/>
      <c r="D35" s="662"/>
      <c r="E35" s="662"/>
      <c r="F35" s="662"/>
      <c r="G35" s="656" t="s">
        <v>548</v>
      </c>
      <c r="H35" s="674">
        <v>28.750000000000004</v>
      </c>
      <c r="I35" s="675"/>
      <c r="J35" s="662"/>
    </row>
    <row r="36" spans="1:11" s="670" customFormat="1" ht="15">
      <c r="A36" s="660"/>
      <c r="B36" s="662"/>
      <c r="C36" s="662"/>
      <c r="D36" s="662"/>
      <c r="E36" s="662"/>
      <c r="F36" s="662"/>
      <c r="G36" s="656" t="s">
        <v>549</v>
      </c>
      <c r="H36" s="695">
        <v>162268.5</v>
      </c>
      <c r="I36" s="656"/>
      <c r="J36" s="662"/>
    </row>
    <row r="37" spans="1:11" s="670" customFormat="1" ht="15">
      <c r="A37" s="660"/>
      <c r="B37" s="662"/>
      <c r="C37" s="662"/>
      <c r="D37" s="662"/>
      <c r="E37" s="662"/>
      <c r="F37" s="662"/>
      <c r="G37" s="662"/>
      <c r="H37" s="656"/>
      <c r="I37" s="662"/>
      <c r="J37" s="662"/>
    </row>
    <row r="38" spans="1:11" s="670" customFormat="1" ht="18" customHeight="1">
      <c r="A38" s="660"/>
      <c r="B38" s="662"/>
      <c r="C38" s="662"/>
      <c r="D38" s="662"/>
      <c r="E38" s="662"/>
      <c r="F38" s="662"/>
      <c r="G38" s="662"/>
      <c r="H38" s="676"/>
      <c r="I38" s="656"/>
      <c r="J38" s="661"/>
      <c r="K38" s="662"/>
    </row>
    <row r="39" spans="1:11" s="670" customFormat="1" ht="18" customHeight="1">
      <c r="A39" s="677" t="s">
        <v>668</v>
      </c>
      <c r="B39" s="662"/>
      <c r="C39" s="662"/>
      <c r="D39" s="662"/>
      <c r="E39" s="662"/>
      <c r="F39" s="662"/>
      <c r="G39" s="662"/>
      <c r="H39" s="662"/>
      <c r="I39" s="661"/>
      <c r="J39" s="661"/>
    </row>
    <row r="40" spans="1:11" s="670" customFormat="1" ht="15">
      <c r="A40" s="678"/>
      <c r="B40" s="679" t="s">
        <v>17</v>
      </c>
      <c r="C40" s="680" t="s">
        <v>15</v>
      </c>
      <c r="D40" s="680" t="s">
        <v>153</v>
      </c>
      <c r="E40" s="680" t="s">
        <v>154</v>
      </c>
      <c r="F40" s="680" t="s">
        <v>155</v>
      </c>
      <c r="G40" s="681" t="s">
        <v>141</v>
      </c>
      <c r="H40" s="682" t="s">
        <v>156</v>
      </c>
      <c r="I40" s="661"/>
      <c r="J40" s="661"/>
      <c r="K40" s="662"/>
    </row>
    <row r="41" spans="1:11" s="670" customFormat="1" ht="15">
      <c r="A41" s="683" t="s">
        <v>165</v>
      </c>
      <c r="B41" s="684">
        <v>-10505.900000000001</v>
      </c>
      <c r="C41" s="684">
        <v>-22720.249999999993</v>
      </c>
      <c r="D41" s="684">
        <v>-22643.500000000007</v>
      </c>
      <c r="E41" s="684">
        <v>-3283.0999999999985</v>
      </c>
      <c r="F41" s="684">
        <v>-36520</v>
      </c>
      <c r="G41" s="684">
        <v>0</v>
      </c>
      <c r="H41" s="685">
        <v>-95672.75</v>
      </c>
      <c r="I41" s="661"/>
      <c r="J41" s="661"/>
    </row>
    <row r="42" spans="1:11" s="670" customFormat="1" ht="15">
      <c r="A42" s="686" t="s">
        <v>164</v>
      </c>
      <c r="B42" s="687">
        <v>-18.11869704874211</v>
      </c>
      <c r="C42" s="687">
        <v>-39.388530990388738</v>
      </c>
      <c r="D42" s="687">
        <v>-30.027443546456784</v>
      </c>
      <c r="E42" s="687">
        <v>-14.346391662478965</v>
      </c>
      <c r="F42" s="688">
        <v>-52.003531455586248</v>
      </c>
      <c r="G42" s="688">
        <v>100</v>
      </c>
      <c r="H42" s="689">
        <v>-33.665539470628389</v>
      </c>
      <c r="I42" s="661"/>
      <c r="J42" s="661"/>
    </row>
    <row r="43" spans="1:11" s="670" customFormat="1" ht="18" customHeight="1">
      <c r="A43" s="660"/>
      <c r="B43" s="662"/>
      <c r="C43" s="662"/>
      <c r="D43" s="662"/>
      <c r="E43" s="662"/>
      <c r="F43" s="662"/>
      <c r="G43" s="662"/>
      <c r="H43" s="662"/>
      <c r="I43" s="661"/>
      <c r="J43" s="661"/>
    </row>
    <row r="44" spans="1:11" s="407" customFormat="1" ht="51" customHeight="1">
      <c r="A44" s="690" t="s">
        <v>638</v>
      </c>
      <c r="B44" s="796" t="s">
        <v>291</v>
      </c>
      <c r="C44" s="796"/>
      <c r="D44" s="796"/>
      <c r="E44" s="796"/>
      <c r="F44" s="796"/>
      <c r="G44" s="796"/>
      <c r="H44" s="796"/>
      <c r="I44" s="796"/>
      <c r="J44" s="691"/>
      <c r="K44" s="663"/>
    </row>
    <row r="45" spans="1:11" s="407" customFormat="1" ht="19.5" customHeight="1">
      <c r="A45" s="660"/>
      <c r="B45" s="692" t="s">
        <v>292</v>
      </c>
      <c r="C45" s="661"/>
      <c r="D45" s="661"/>
      <c r="E45" s="661"/>
      <c r="F45" s="661"/>
      <c r="G45" s="661"/>
      <c r="H45" s="662"/>
      <c r="I45" s="663"/>
      <c r="J45" s="663"/>
      <c r="K45" s="663"/>
    </row>
    <row r="46" spans="1:11" s="407" customFormat="1" ht="21.75" customHeight="1">
      <c r="A46" s="660"/>
      <c r="B46" s="692" t="s">
        <v>521</v>
      </c>
      <c r="C46" s="661"/>
      <c r="D46" s="661"/>
      <c r="E46" s="661"/>
      <c r="F46" s="661"/>
      <c r="G46" s="661"/>
      <c r="H46" s="662"/>
      <c r="I46" s="663"/>
      <c r="J46" s="663"/>
      <c r="K46" s="663"/>
    </row>
    <row r="47" spans="1:11" s="407" customFormat="1" ht="21.75" customHeight="1">
      <c r="A47" s="660"/>
      <c r="B47" s="692"/>
      <c r="C47" s="661"/>
      <c r="D47" s="661"/>
      <c r="E47" s="661"/>
      <c r="F47" s="661"/>
      <c r="G47" s="661"/>
      <c r="H47" s="662"/>
      <c r="I47" s="663"/>
      <c r="J47" s="663"/>
      <c r="K47" s="663"/>
    </row>
    <row r="48" spans="1:11" s="407" customFormat="1" ht="34.5" customHeight="1">
      <c r="A48" s="794" t="s">
        <v>669</v>
      </c>
      <c r="B48" s="794"/>
      <c r="C48" s="794"/>
      <c r="D48" s="794"/>
      <c r="E48" s="794"/>
      <c r="F48" s="661"/>
      <c r="G48" s="661"/>
      <c r="H48" s="662"/>
      <c r="I48" s="663"/>
      <c r="J48" s="663"/>
      <c r="K48" s="663"/>
    </row>
    <row r="49" spans="1:11" s="407" customFormat="1" ht="50.25" customHeight="1">
      <c r="A49" s="793" t="s">
        <v>12</v>
      </c>
      <c r="B49" s="797" t="s">
        <v>158</v>
      </c>
      <c r="C49" s="797"/>
      <c r="D49" s="797"/>
      <c r="E49" s="798" t="s">
        <v>315</v>
      </c>
      <c r="F49" s="799"/>
      <c r="G49" s="800"/>
      <c r="H49" s="662"/>
      <c r="I49" s="663"/>
      <c r="J49" s="663"/>
      <c r="K49" s="663"/>
    </row>
    <row r="50" spans="1:11" s="407" customFormat="1" ht="30">
      <c r="A50" s="793"/>
      <c r="B50" s="696" t="s">
        <v>547</v>
      </c>
      <c r="C50" s="696" t="s">
        <v>652</v>
      </c>
      <c r="D50" s="696" t="s">
        <v>653</v>
      </c>
      <c r="E50" s="696" t="s">
        <v>547</v>
      </c>
      <c r="F50" s="696" t="s">
        <v>652</v>
      </c>
      <c r="G50" s="696" t="s">
        <v>653</v>
      </c>
      <c r="H50" s="662"/>
      <c r="I50" s="663"/>
      <c r="J50" s="663"/>
      <c r="K50" s="663"/>
    </row>
    <row r="51" spans="1:11" s="407" customFormat="1" ht="15">
      <c r="A51" s="697" t="s">
        <v>160</v>
      </c>
      <c r="B51" s="699">
        <v>5233.8999999999996</v>
      </c>
      <c r="C51" s="699">
        <v>2468.5</v>
      </c>
      <c r="D51" s="700">
        <v>-0.52836317086684881</v>
      </c>
      <c r="E51" s="699">
        <v>1583.5</v>
      </c>
      <c r="F51" s="731">
        <v>982</v>
      </c>
      <c r="G51" s="700">
        <v>-0.37985475213135461</v>
      </c>
      <c r="H51" s="662"/>
      <c r="I51" s="663"/>
      <c r="J51" s="663"/>
      <c r="K51" s="663"/>
    </row>
    <row r="52" spans="1:11" s="407" customFormat="1" ht="15">
      <c r="A52" s="697" t="s">
        <v>161</v>
      </c>
      <c r="B52" s="699">
        <v>290</v>
      </c>
      <c r="C52" s="699">
        <v>70</v>
      </c>
      <c r="D52" s="700">
        <v>-0.75862068965517238</v>
      </c>
      <c r="E52" s="699">
        <v>3</v>
      </c>
      <c r="F52" s="731">
        <v>1</v>
      </c>
      <c r="G52" s="700">
        <v>-0.66666666666666663</v>
      </c>
      <c r="H52" s="662"/>
      <c r="I52" s="663"/>
      <c r="J52" s="663"/>
      <c r="K52" s="663"/>
    </row>
    <row r="53" spans="1:11" s="407" customFormat="1" ht="15">
      <c r="A53" s="697" t="s">
        <v>162</v>
      </c>
      <c r="B53" s="699">
        <v>14188.45</v>
      </c>
      <c r="C53" s="699">
        <v>10360.75</v>
      </c>
      <c r="D53" s="700">
        <v>-0.26977576831859723</v>
      </c>
      <c r="E53" s="699">
        <v>3358.5</v>
      </c>
      <c r="F53" s="731">
        <v>1794</v>
      </c>
      <c r="G53" s="700">
        <v>-0.46583296114336759</v>
      </c>
      <c r="H53" s="662"/>
      <c r="I53" s="663"/>
      <c r="J53" s="663"/>
      <c r="K53" s="663"/>
    </row>
    <row r="54" spans="1:11" s="407" customFormat="1" ht="15">
      <c r="A54" s="697" t="s">
        <v>264</v>
      </c>
      <c r="B54" s="699">
        <v>4050</v>
      </c>
      <c r="C54" s="699">
        <v>2654</v>
      </c>
      <c r="D54" s="700">
        <v>-0.34469135802469136</v>
      </c>
      <c r="E54" s="699">
        <v>979</v>
      </c>
      <c r="F54" s="731">
        <v>405</v>
      </c>
      <c r="G54" s="700">
        <v>-0.58631256384065378</v>
      </c>
      <c r="H54" s="662"/>
      <c r="I54" s="663"/>
      <c r="J54" s="663"/>
      <c r="K54" s="663"/>
    </row>
    <row r="55" spans="1:11" s="629" customFormat="1" ht="15">
      <c r="A55" s="698" t="s">
        <v>163</v>
      </c>
      <c r="B55" s="730">
        <v>23762.35</v>
      </c>
      <c r="C55" s="730">
        <v>15553.25</v>
      </c>
      <c r="D55" s="701">
        <v>-0.34546667311945151</v>
      </c>
      <c r="E55" s="730">
        <v>5924</v>
      </c>
      <c r="F55" s="730">
        <v>3182</v>
      </c>
      <c r="G55" s="701">
        <v>-0.46286293045239701</v>
      </c>
      <c r="H55" s="662"/>
      <c r="I55" s="670"/>
      <c r="J55" s="670"/>
      <c r="K55" s="670"/>
    </row>
    <row r="56" spans="1:11" s="407" customFormat="1" ht="15">
      <c r="A56" s="660"/>
      <c r="B56" s="661"/>
      <c r="C56" s="661"/>
      <c r="D56" s="661"/>
      <c r="E56" s="661"/>
      <c r="F56" s="661"/>
      <c r="G56" s="661"/>
      <c r="H56" s="662"/>
      <c r="I56" s="663"/>
      <c r="J56" s="663"/>
      <c r="K56" s="663"/>
    </row>
    <row r="57" spans="1:11" s="407" customFormat="1" ht="15">
      <c r="A57" s="660"/>
      <c r="B57" s="661"/>
      <c r="C57" s="661"/>
      <c r="D57" s="661"/>
      <c r="E57" s="661"/>
      <c r="F57" s="661"/>
      <c r="G57" s="661"/>
      <c r="H57" s="662"/>
      <c r="I57" s="663"/>
      <c r="J57" s="663"/>
      <c r="K57" s="663"/>
    </row>
    <row r="60" spans="1:11">
      <c r="D60" s="694"/>
    </row>
  </sheetData>
  <sheetProtection formatColumns="0" selectLockedCells="1" selectUnlockedCells="1"/>
  <mergeCells count="8">
    <mergeCell ref="A49:A50"/>
    <mergeCell ref="A48:E48"/>
    <mergeCell ref="K2:S2"/>
    <mergeCell ref="A2:I2"/>
    <mergeCell ref="A19:I19"/>
    <mergeCell ref="B44:I44"/>
    <mergeCell ref="B49:D49"/>
    <mergeCell ref="E49:G49"/>
  </mergeCells>
  <pageMargins left="0.75" right="0.25" top="1" bottom="0.25" header="0.3" footer="0.3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3"/>
  <sheetViews>
    <sheetView workbookViewId="0">
      <selection activeCell="J31" sqref="J31"/>
    </sheetView>
  </sheetViews>
  <sheetFormatPr defaultColWidth="8.88671875" defaultRowHeight="13.2"/>
  <cols>
    <col min="1" max="1" width="16.109375" customWidth="1"/>
    <col min="2" max="9" width="13.44140625" customWidth="1"/>
    <col min="10" max="10" width="12.33203125" customWidth="1"/>
  </cols>
  <sheetData>
    <row r="1" spans="1:11">
      <c r="A1" s="5" t="s">
        <v>151</v>
      </c>
      <c r="B1" s="6"/>
      <c r="C1" s="6"/>
      <c r="D1" s="6"/>
      <c r="E1" s="6"/>
      <c r="F1" s="6"/>
      <c r="G1" s="6"/>
      <c r="H1" s="7"/>
      <c r="I1" s="8"/>
    </row>
    <row r="2" spans="1:11" ht="17.399999999999999">
      <c r="A2" s="801" t="s">
        <v>408</v>
      </c>
      <c r="B2" s="801"/>
      <c r="C2" s="801"/>
      <c r="D2" s="801"/>
      <c r="E2" s="801"/>
      <c r="F2" s="801"/>
      <c r="G2" s="801"/>
      <c r="H2" s="801"/>
      <c r="I2" s="801"/>
    </row>
    <row r="3" spans="1:11" ht="15.6">
      <c r="A3" s="9"/>
      <c r="B3" s="10"/>
      <c r="C3" s="10"/>
      <c r="D3" s="10"/>
      <c r="E3" s="10"/>
      <c r="F3" s="10"/>
      <c r="G3" s="10"/>
      <c r="H3" s="11"/>
      <c r="I3" s="12"/>
    </row>
    <row r="4" spans="1:11" ht="15.6">
      <c r="A4" s="103" t="s">
        <v>152</v>
      </c>
      <c r="B4" s="104" t="s">
        <v>17</v>
      </c>
      <c r="C4" s="104" t="s">
        <v>285</v>
      </c>
      <c r="D4" s="104" t="s">
        <v>284</v>
      </c>
      <c r="E4" s="104" t="s">
        <v>395</v>
      </c>
      <c r="F4" s="104" t="s">
        <v>155</v>
      </c>
      <c r="G4" s="104" t="s">
        <v>141</v>
      </c>
      <c r="H4" s="104" t="s">
        <v>156</v>
      </c>
      <c r="I4" s="103" t="s">
        <v>157</v>
      </c>
    </row>
    <row r="5" spans="1:11" ht="15.6">
      <c r="A5" s="105">
        <v>1</v>
      </c>
      <c r="B5" s="106">
        <v>5977.3499999999995</v>
      </c>
      <c r="C5" s="106">
        <v>6763.6</v>
      </c>
      <c r="D5" s="106">
        <v>5497</v>
      </c>
      <c r="E5" s="106">
        <v>4098.3</v>
      </c>
      <c r="F5" s="106">
        <v>5055</v>
      </c>
      <c r="G5" s="106">
        <v>0</v>
      </c>
      <c r="H5" s="107">
        <f t="shared" ref="H5:H17" si="0">SUM(B5:G5)</f>
        <v>27391.25</v>
      </c>
      <c r="I5" s="106">
        <f>H5</f>
        <v>27391.25</v>
      </c>
    </row>
    <row r="6" spans="1:11" ht="15.6">
      <c r="A6" s="105">
        <v>2</v>
      </c>
      <c r="B6" s="106">
        <v>2465.9999999999991</v>
      </c>
      <c r="C6" s="106">
        <v>3229.1000000000004</v>
      </c>
      <c r="D6" s="106">
        <v>4094.5</v>
      </c>
      <c r="E6" s="106">
        <v>988</v>
      </c>
      <c r="F6" s="106">
        <v>7334</v>
      </c>
      <c r="G6" s="106">
        <v>0</v>
      </c>
      <c r="H6" s="107">
        <f t="shared" si="0"/>
        <v>18111.599999999999</v>
      </c>
      <c r="I6" s="106">
        <f>H6+I5</f>
        <v>45502.85</v>
      </c>
    </row>
    <row r="7" spans="1:11" ht="15.6">
      <c r="A7" s="105">
        <v>3</v>
      </c>
      <c r="B7" s="106">
        <v>5896.0000000000018</v>
      </c>
      <c r="C7" s="106">
        <v>6373.65</v>
      </c>
      <c r="D7" s="106">
        <v>10091</v>
      </c>
      <c r="E7" s="106">
        <v>3525.3</v>
      </c>
      <c r="F7" s="106">
        <v>5065</v>
      </c>
      <c r="G7" s="106">
        <v>93</v>
      </c>
      <c r="H7" s="107">
        <f t="shared" si="0"/>
        <v>31043.95</v>
      </c>
      <c r="I7" s="106">
        <f>H7+I6</f>
        <v>76546.8</v>
      </c>
    </row>
    <row r="8" spans="1:11" ht="15.6">
      <c r="A8" s="105">
        <v>4</v>
      </c>
      <c r="B8" s="106">
        <v>2444.3000000000011</v>
      </c>
      <c r="C8" s="106">
        <v>2028.6499999999996</v>
      </c>
      <c r="D8" s="106">
        <v>9115.5</v>
      </c>
      <c r="E8" s="106">
        <v>1989.5</v>
      </c>
      <c r="F8" s="106">
        <v>2458</v>
      </c>
      <c r="G8" s="106">
        <v>0</v>
      </c>
      <c r="H8" s="107">
        <f t="shared" si="0"/>
        <v>18035.95</v>
      </c>
      <c r="I8" s="106">
        <f t="shared" ref="I8:I16" si="1">H8+I7</f>
        <v>94582.75</v>
      </c>
    </row>
    <row r="9" spans="1:11" ht="15.6">
      <c r="A9" s="105">
        <v>5</v>
      </c>
      <c r="B9" s="106">
        <v>5303.4999999999964</v>
      </c>
      <c r="C9" s="106">
        <v>7713.0999999999985</v>
      </c>
      <c r="D9" s="106">
        <v>7225.4000000000015</v>
      </c>
      <c r="E9" s="106">
        <v>2719.5</v>
      </c>
      <c r="F9" s="106">
        <v>9370</v>
      </c>
      <c r="G9" s="106">
        <v>96</v>
      </c>
      <c r="H9" s="107">
        <f t="shared" si="0"/>
        <v>32427.499999999996</v>
      </c>
      <c r="I9" s="106">
        <f t="shared" si="1"/>
        <v>127010.25</v>
      </c>
    </row>
    <row r="10" spans="1:11" ht="15.6">
      <c r="A10" s="105">
        <v>6</v>
      </c>
      <c r="B10" s="106">
        <v>5601.2999999999993</v>
      </c>
      <c r="C10" s="106">
        <v>6649.4500000000044</v>
      </c>
      <c r="D10" s="106">
        <v>8223</v>
      </c>
      <c r="E10" s="106">
        <v>4428.3499999999967</v>
      </c>
      <c r="F10" s="106">
        <v>12325</v>
      </c>
      <c r="G10" s="106">
        <v>0</v>
      </c>
      <c r="H10" s="107">
        <f t="shared" si="0"/>
        <v>37227.1</v>
      </c>
      <c r="I10" s="106">
        <f t="shared" si="1"/>
        <v>164237.35</v>
      </c>
    </row>
    <row r="11" spans="1:11" ht="15.6">
      <c r="A11" s="105">
        <v>7</v>
      </c>
      <c r="B11" s="106">
        <v>2703.25</v>
      </c>
      <c r="C11" s="106">
        <v>3974.6999999999971</v>
      </c>
      <c r="D11" s="106">
        <v>9573.1999999999971</v>
      </c>
      <c r="E11" s="106">
        <v>2039.3500000000022</v>
      </c>
      <c r="F11" s="106">
        <v>8461</v>
      </c>
      <c r="G11" s="106">
        <v>0</v>
      </c>
      <c r="H11" s="107">
        <f t="shared" si="0"/>
        <v>26751.499999999996</v>
      </c>
      <c r="I11" s="106">
        <f t="shared" si="1"/>
        <v>190988.85</v>
      </c>
      <c r="K11" s="17"/>
    </row>
    <row r="12" spans="1:11" ht="15.6">
      <c r="A12" s="105">
        <v>8</v>
      </c>
      <c r="B12" s="106">
        <v>10694</v>
      </c>
      <c r="C12" s="106">
        <v>9656.0999999999985</v>
      </c>
      <c r="D12" s="106">
        <v>8469.25</v>
      </c>
      <c r="E12" s="106">
        <v>2390.2999999999993</v>
      </c>
      <c r="F12" s="106">
        <v>7838</v>
      </c>
      <c r="G12" s="106">
        <v>0</v>
      </c>
      <c r="H12" s="107">
        <f t="shared" si="0"/>
        <v>39047.649999999994</v>
      </c>
      <c r="I12" s="106">
        <f t="shared" si="1"/>
        <v>230036.5</v>
      </c>
      <c r="J12" s="17"/>
    </row>
    <row r="13" spans="1:11" ht="15.6">
      <c r="A13" s="105">
        <v>9</v>
      </c>
      <c r="B13" s="106">
        <v>4871.7500000000073</v>
      </c>
      <c r="C13" s="106">
        <v>6178.1500000000087</v>
      </c>
      <c r="D13" s="106">
        <v>6583.7000000000044</v>
      </c>
      <c r="E13" s="106">
        <v>1368.5</v>
      </c>
      <c r="F13" s="106">
        <v>8609</v>
      </c>
      <c r="G13" s="106">
        <v>96</v>
      </c>
      <c r="H13" s="107">
        <f t="shared" si="0"/>
        <v>27707.10000000002</v>
      </c>
      <c r="I13" s="106">
        <f t="shared" si="1"/>
        <v>257743.60000000003</v>
      </c>
      <c r="J13" s="17"/>
    </row>
    <row r="14" spans="1:11" ht="15.6">
      <c r="A14" s="105">
        <v>10</v>
      </c>
      <c r="B14" s="106">
        <v>9528.5999999999913</v>
      </c>
      <c r="C14" s="106">
        <v>7918.6999999999825</v>
      </c>
      <c r="D14" s="106">
        <v>2435.4499999999971</v>
      </c>
      <c r="E14" s="106">
        <v>2879.3499999999985</v>
      </c>
      <c r="F14" s="106">
        <v>9439</v>
      </c>
      <c r="G14" s="106">
        <v>144</v>
      </c>
      <c r="H14" s="107">
        <f t="shared" si="0"/>
        <v>32345.099999999969</v>
      </c>
      <c r="I14" s="106">
        <f t="shared" si="1"/>
        <v>290088.7</v>
      </c>
      <c r="J14" s="17"/>
    </row>
    <row r="15" spans="1:11" ht="15.6">
      <c r="A15" s="105">
        <v>11</v>
      </c>
      <c r="B15" s="106">
        <v>3331</v>
      </c>
      <c r="C15" s="106">
        <v>1692.1000000000058</v>
      </c>
      <c r="D15" s="106">
        <v>21154</v>
      </c>
      <c r="E15" s="106">
        <v>2885.3000000000029</v>
      </c>
      <c r="F15" s="106">
        <v>4844</v>
      </c>
      <c r="G15" s="106">
        <v>0</v>
      </c>
      <c r="H15" s="107">
        <f t="shared" si="0"/>
        <v>33906.400000000009</v>
      </c>
      <c r="I15" s="106">
        <f t="shared" si="1"/>
        <v>323995.10000000003</v>
      </c>
    </row>
    <row r="16" spans="1:11" ht="15.6">
      <c r="A16" s="105">
        <v>12</v>
      </c>
      <c r="B16" s="106">
        <v>5576</v>
      </c>
      <c r="C16" s="106">
        <v>3529.0999999999985</v>
      </c>
      <c r="D16" s="106">
        <v>5049</v>
      </c>
      <c r="E16" s="106">
        <v>2296</v>
      </c>
      <c r="F16" s="106">
        <v>1950</v>
      </c>
      <c r="G16" s="106">
        <v>0</v>
      </c>
      <c r="H16" s="107">
        <f t="shared" si="0"/>
        <v>18400.099999999999</v>
      </c>
      <c r="I16" s="106">
        <f t="shared" si="1"/>
        <v>342395.2</v>
      </c>
    </row>
    <row r="17" spans="1:20" ht="15.6">
      <c r="A17" s="105" t="s">
        <v>156</v>
      </c>
      <c r="B17" s="107">
        <f t="shared" ref="B17:G17" si="2">SUM(B5:B16)</f>
        <v>64393.049999999996</v>
      </c>
      <c r="C17" s="107">
        <f t="shared" si="2"/>
        <v>65706.399999999994</v>
      </c>
      <c r="D17" s="107">
        <f t="shared" si="2"/>
        <v>97511</v>
      </c>
      <c r="E17" s="107">
        <f t="shared" si="2"/>
        <v>31607.75</v>
      </c>
      <c r="F17" s="107">
        <f t="shared" si="2"/>
        <v>82748</v>
      </c>
      <c r="G17" s="107">
        <f t="shared" si="2"/>
        <v>429</v>
      </c>
      <c r="H17" s="107">
        <f t="shared" si="0"/>
        <v>342395.19999999995</v>
      </c>
      <c r="I17" s="106"/>
    </row>
    <row r="18" spans="1:20" ht="15">
      <c r="B18" s="10"/>
      <c r="C18" s="10"/>
      <c r="D18" s="10"/>
      <c r="E18" s="10"/>
      <c r="F18" s="10"/>
      <c r="G18" s="10"/>
      <c r="J18" s="17"/>
    </row>
    <row r="19" spans="1:20" ht="24" customHeight="1">
      <c r="A19" s="801" t="s">
        <v>409</v>
      </c>
      <c r="B19" s="801"/>
      <c r="C19" s="801"/>
      <c r="D19" s="801"/>
      <c r="E19" s="801"/>
      <c r="F19" s="801"/>
      <c r="G19" s="801"/>
      <c r="H19" s="801"/>
      <c r="I19" s="801"/>
      <c r="J19" s="8"/>
      <c r="K19" s="8"/>
      <c r="L19" s="17"/>
    </row>
    <row r="20" spans="1:20" s="12" customFormat="1" ht="8.25" customHeight="1">
      <c r="A20" s="9"/>
      <c r="B20" s="10"/>
      <c r="C20" s="10"/>
      <c r="D20" s="10"/>
      <c r="E20" s="10"/>
      <c r="F20" s="10"/>
      <c r="G20" s="10"/>
      <c r="H20" s="11"/>
    </row>
    <row r="21" spans="1:20" s="9" customFormat="1" ht="15.6">
      <c r="A21" s="103" t="s">
        <v>152</v>
      </c>
      <c r="B21" s="104" t="s">
        <v>17</v>
      </c>
      <c r="C21" s="104" t="s">
        <v>285</v>
      </c>
      <c r="D21" s="104" t="s">
        <v>284</v>
      </c>
      <c r="E21" s="104" t="s">
        <v>395</v>
      </c>
      <c r="F21" s="104" t="s">
        <v>155</v>
      </c>
      <c r="G21" s="104" t="s">
        <v>141</v>
      </c>
      <c r="H21" s="104" t="s">
        <v>156</v>
      </c>
      <c r="I21" s="103" t="s">
        <v>157</v>
      </c>
    </row>
    <row r="22" spans="1:20" s="12" customFormat="1" ht="15.6">
      <c r="A22" s="105">
        <v>1</v>
      </c>
      <c r="B22" s="106">
        <v>3636.5</v>
      </c>
      <c r="C22" s="106">
        <v>5594.1</v>
      </c>
      <c r="D22" s="106">
        <v>3185.5</v>
      </c>
      <c r="E22" s="106">
        <v>3614.5</v>
      </c>
      <c r="F22" s="106">
        <v>1200</v>
      </c>
      <c r="G22" s="106">
        <v>0</v>
      </c>
      <c r="H22" s="108">
        <f t="shared" ref="H22:H33" si="3">SUM(B22:G22)</f>
        <v>17230.599999999999</v>
      </c>
      <c r="I22" s="106">
        <f>H22</f>
        <v>17230.599999999999</v>
      </c>
      <c r="J22" s="10"/>
    </row>
    <row r="23" spans="1:20" s="12" customFormat="1" ht="15.6">
      <c r="A23" s="105">
        <v>2</v>
      </c>
      <c r="B23" s="106">
        <v>3631.3999999999996</v>
      </c>
      <c r="C23" s="106">
        <v>2741.5500000000011</v>
      </c>
      <c r="D23" s="106">
        <v>4685</v>
      </c>
      <c r="E23" s="106">
        <v>1273</v>
      </c>
      <c r="F23" s="106">
        <v>1565</v>
      </c>
      <c r="G23" s="106">
        <v>0</v>
      </c>
      <c r="H23" s="108">
        <f t="shared" si="3"/>
        <v>13895.95</v>
      </c>
      <c r="I23" s="106">
        <f t="shared" ref="I23:I28" si="4">I22+H23</f>
        <v>31126.55</v>
      </c>
      <c r="J23" s="10"/>
    </row>
    <row r="24" spans="1:20" s="12" customFormat="1" ht="15.6">
      <c r="A24" s="105">
        <v>3</v>
      </c>
      <c r="B24" s="106">
        <v>2902.5</v>
      </c>
      <c r="C24" s="106">
        <v>3152.25</v>
      </c>
      <c r="D24" s="106">
        <v>5673</v>
      </c>
      <c r="E24" s="106">
        <v>855</v>
      </c>
      <c r="F24" s="106">
        <v>1200</v>
      </c>
      <c r="G24" s="106">
        <v>0</v>
      </c>
      <c r="H24" s="108">
        <f t="shared" si="3"/>
        <v>13782.75</v>
      </c>
      <c r="I24" s="106">
        <f t="shared" si="4"/>
        <v>44909.3</v>
      </c>
      <c r="J24" s="10"/>
    </row>
    <row r="25" spans="1:20" s="12" customFormat="1" ht="15.6">
      <c r="A25" s="105">
        <v>4</v>
      </c>
      <c r="B25" s="106">
        <v>7274.1</v>
      </c>
      <c r="C25" s="106">
        <v>9655.4499999999971</v>
      </c>
      <c r="D25" s="106">
        <v>7736</v>
      </c>
      <c r="E25" s="106">
        <v>4321.8000000000011</v>
      </c>
      <c r="F25" s="106">
        <v>4950</v>
      </c>
      <c r="G25" s="106">
        <v>0</v>
      </c>
      <c r="H25" s="108">
        <f t="shared" si="3"/>
        <v>33937.35</v>
      </c>
      <c r="I25" s="106">
        <f t="shared" si="4"/>
        <v>78846.649999999994</v>
      </c>
      <c r="J25" s="10"/>
    </row>
    <row r="26" spans="1:20" s="12" customFormat="1" ht="15.6">
      <c r="A26" s="105">
        <v>5</v>
      </c>
      <c r="B26" s="106">
        <v>5990.2500000000036</v>
      </c>
      <c r="C26" s="106">
        <v>8151.8500000000022</v>
      </c>
      <c r="D26" s="106">
        <v>9952</v>
      </c>
      <c r="E26" s="106">
        <v>4181.5</v>
      </c>
      <c r="F26" s="106">
        <v>10170</v>
      </c>
      <c r="G26" s="106">
        <v>96</v>
      </c>
      <c r="H26" s="108">
        <f t="shared" si="3"/>
        <v>38541.600000000006</v>
      </c>
      <c r="I26" s="106">
        <f t="shared" si="4"/>
        <v>117388.25</v>
      </c>
      <c r="J26" s="10"/>
    </row>
    <row r="27" spans="1:20" s="12" customFormat="1" ht="15.6">
      <c r="A27" s="105">
        <v>6</v>
      </c>
      <c r="B27" s="106">
        <v>2655</v>
      </c>
      <c r="C27" s="106">
        <v>3140</v>
      </c>
      <c r="D27" s="106">
        <v>7073</v>
      </c>
      <c r="E27" s="106">
        <v>1868</v>
      </c>
      <c r="F27" s="106">
        <v>6490</v>
      </c>
      <c r="G27" s="106">
        <v>0</v>
      </c>
      <c r="H27" s="108">
        <f t="shared" si="3"/>
        <v>21226</v>
      </c>
      <c r="I27" s="106">
        <f t="shared" si="4"/>
        <v>138614.25</v>
      </c>
      <c r="J27" s="10"/>
      <c r="K27" s="14"/>
    </row>
    <row r="28" spans="1:20" s="12" customFormat="1" ht="15.6">
      <c r="A28" s="105">
        <v>7</v>
      </c>
      <c r="B28" s="106">
        <v>3962</v>
      </c>
      <c r="C28" s="106">
        <v>5284</v>
      </c>
      <c r="D28" s="106">
        <v>8461</v>
      </c>
      <c r="E28" s="106">
        <v>1961</v>
      </c>
      <c r="F28" s="106">
        <v>10889</v>
      </c>
      <c r="G28" s="106">
        <v>0</v>
      </c>
      <c r="H28" s="108">
        <f t="shared" si="3"/>
        <v>30557</v>
      </c>
      <c r="I28" s="106">
        <f t="shared" si="4"/>
        <v>169171.25</v>
      </c>
      <c r="J28" s="10"/>
      <c r="K28" s="14"/>
    </row>
    <row r="29" spans="1:20" s="12" customFormat="1" ht="15.6">
      <c r="A29" s="105">
        <v>8</v>
      </c>
      <c r="B29" s="106">
        <v>4918</v>
      </c>
      <c r="C29" s="106">
        <v>6542</v>
      </c>
      <c r="D29" s="106">
        <v>7482</v>
      </c>
      <c r="E29" s="106">
        <v>1897</v>
      </c>
      <c r="F29" s="106">
        <v>10260</v>
      </c>
      <c r="G29" s="106">
        <v>144</v>
      </c>
      <c r="H29" s="108">
        <f t="shared" si="3"/>
        <v>31243</v>
      </c>
      <c r="I29" s="106">
        <f>I28+H29</f>
        <v>200414.25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s="12" customFormat="1" ht="15.6">
      <c r="A30" s="105">
        <v>9</v>
      </c>
      <c r="B30" s="106">
        <v>7633.9000000000015</v>
      </c>
      <c r="C30" s="106">
        <v>5571.5</v>
      </c>
      <c r="D30" s="106">
        <v>3845.1500000000015</v>
      </c>
      <c r="E30" s="106">
        <v>1177.2499999999964</v>
      </c>
      <c r="F30" s="106">
        <v>9890</v>
      </c>
      <c r="G30" s="106">
        <v>129</v>
      </c>
      <c r="H30" s="108">
        <f t="shared" si="3"/>
        <v>28246.799999999999</v>
      </c>
      <c r="I30" s="106">
        <f>I29+H30</f>
        <v>228661.05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s="12" customFormat="1" ht="15.6">
      <c r="A31" s="105">
        <v>10</v>
      </c>
      <c r="B31" s="106">
        <v>7779.1500000000015</v>
      </c>
      <c r="C31" s="106">
        <v>6632.9000000000087</v>
      </c>
      <c r="D31" s="106">
        <v>1961</v>
      </c>
      <c r="E31" s="106">
        <v>1753.4500000000007</v>
      </c>
      <c r="F31" s="106">
        <v>10770</v>
      </c>
      <c r="G31" s="106">
        <v>144</v>
      </c>
      <c r="H31" s="108">
        <f t="shared" si="3"/>
        <v>29040.500000000011</v>
      </c>
      <c r="I31" s="106">
        <f>I30+H31</f>
        <v>257701.55</v>
      </c>
      <c r="K31" s="14"/>
    </row>
    <row r="32" spans="1:20" s="12" customFormat="1" ht="15.6">
      <c r="A32" s="105">
        <v>11</v>
      </c>
      <c r="B32" s="106">
        <v>4214.0999999999985</v>
      </c>
      <c r="C32" s="106">
        <v>3445.8499999999913</v>
      </c>
      <c r="D32" s="106">
        <v>17745.499999999993</v>
      </c>
      <c r="E32" s="106">
        <v>1743.5</v>
      </c>
      <c r="F32" s="106">
        <v>4470</v>
      </c>
      <c r="G32" s="106">
        <v>0</v>
      </c>
      <c r="H32" s="108">
        <f t="shared" si="3"/>
        <v>31618.949999999983</v>
      </c>
      <c r="I32" s="106">
        <f>I31+H32</f>
        <v>289320.5</v>
      </c>
      <c r="K32" s="14"/>
    </row>
    <row r="33" spans="1:11" s="12" customFormat="1" ht="15.6">
      <c r="A33" s="105">
        <v>12</v>
      </c>
      <c r="B33" s="106"/>
      <c r="C33" s="106"/>
      <c r="D33" s="106"/>
      <c r="E33" s="106"/>
      <c r="F33" s="106"/>
      <c r="G33" s="106"/>
      <c r="H33" s="108">
        <f t="shared" si="3"/>
        <v>0</v>
      </c>
      <c r="I33" s="106">
        <f>I32+H33</f>
        <v>289320.5</v>
      </c>
      <c r="K33" s="14"/>
    </row>
    <row r="34" spans="1:11" s="13" customFormat="1" ht="15.6">
      <c r="A34" s="105" t="s">
        <v>156</v>
      </c>
      <c r="B34" s="107">
        <f>SUM(B22:B33)</f>
        <v>54596.9</v>
      </c>
      <c r="C34" s="107">
        <f t="shared" ref="C34:H34" si="5">SUM(C22:C33)</f>
        <v>59911.45</v>
      </c>
      <c r="D34" s="107">
        <f t="shared" si="5"/>
        <v>77799.149999999994</v>
      </c>
      <c r="E34" s="107">
        <f t="shared" si="5"/>
        <v>24646</v>
      </c>
      <c r="F34" s="107">
        <f t="shared" si="5"/>
        <v>71854</v>
      </c>
      <c r="G34" s="107">
        <f t="shared" si="5"/>
        <v>513</v>
      </c>
      <c r="H34" s="107">
        <f t="shared" si="5"/>
        <v>289320.5</v>
      </c>
      <c r="I34" s="107"/>
      <c r="K34" s="11"/>
    </row>
    <row r="35" spans="1:11" s="13" customFormat="1" ht="18" customHeight="1">
      <c r="A35" s="9"/>
      <c r="B35" s="11"/>
      <c r="C35" s="11"/>
      <c r="D35" s="11"/>
      <c r="E35" s="11"/>
      <c r="F35" s="11"/>
      <c r="G35" s="11"/>
      <c r="H35" s="11"/>
      <c r="I35" s="10"/>
      <c r="K35" s="11"/>
    </row>
    <row r="36" spans="1:11" s="13" customFormat="1" ht="18" customHeight="1">
      <c r="A36" s="15" t="s">
        <v>422</v>
      </c>
      <c r="B36" s="11"/>
      <c r="C36" s="11"/>
      <c r="D36" s="11"/>
      <c r="E36" s="11"/>
      <c r="F36" s="11"/>
      <c r="G36" s="11"/>
      <c r="H36" s="11"/>
      <c r="I36" s="10"/>
    </row>
    <row r="37" spans="1:11" s="13" customFormat="1" ht="15.6">
      <c r="A37" s="21" t="s">
        <v>152</v>
      </c>
      <c r="B37" s="60" t="s">
        <v>17</v>
      </c>
      <c r="C37" s="61" t="s">
        <v>15</v>
      </c>
      <c r="D37" s="61" t="s">
        <v>153</v>
      </c>
      <c r="E37" s="61" t="s">
        <v>154</v>
      </c>
      <c r="F37" s="61" t="s">
        <v>155</v>
      </c>
      <c r="G37" s="62" t="s">
        <v>141</v>
      </c>
      <c r="H37" s="66" t="s">
        <v>156</v>
      </c>
      <c r="I37" s="10"/>
    </row>
    <row r="38" spans="1:11" s="13" customFormat="1" ht="15.6">
      <c r="A38" s="63" t="s">
        <v>165</v>
      </c>
      <c r="B38" s="67"/>
      <c r="C38" s="67"/>
      <c r="D38" s="67"/>
      <c r="E38" s="67"/>
      <c r="F38" s="67"/>
      <c r="G38" s="67"/>
      <c r="H38" s="68"/>
      <c r="I38" s="10"/>
    </row>
    <row r="39" spans="1:11" s="13" customFormat="1" ht="15.6">
      <c r="A39" s="59" t="s">
        <v>164</v>
      </c>
      <c r="B39" s="64"/>
      <c r="C39" s="64"/>
      <c r="D39" s="64"/>
      <c r="E39" s="64"/>
      <c r="F39" s="119"/>
      <c r="G39" s="120"/>
      <c r="H39" s="65"/>
      <c r="I39" s="10"/>
    </row>
    <row r="40" spans="1:11" s="13" customFormat="1" ht="18" customHeight="1">
      <c r="A40" s="9"/>
      <c r="B40" s="11"/>
      <c r="C40" s="11"/>
      <c r="D40" s="11"/>
      <c r="E40" s="11"/>
      <c r="F40" s="11"/>
      <c r="G40" s="11"/>
      <c r="H40" s="11"/>
      <c r="I40" s="10"/>
    </row>
    <row r="41" spans="1:11" s="16" customFormat="1" ht="51" customHeight="1">
      <c r="A41" s="112" t="s">
        <v>372</v>
      </c>
      <c r="B41" s="802" t="s">
        <v>291</v>
      </c>
      <c r="C41" s="803"/>
      <c r="D41" s="803"/>
      <c r="E41" s="803"/>
      <c r="F41" s="803"/>
      <c r="G41" s="803"/>
      <c r="H41" s="803"/>
      <c r="I41" s="803"/>
      <c r="J41" s="12"/>
      <c r="K41" s="12"/>
    </row>
    <row r="42" spans="1:11" s="16" customFormat="1" ht="19.5" customHeight="1">
      <c r="A42" s="113"/>
      <c r="B42" s="114" t="s">
        <v>292</v>
      </c>
      <c r="C42" s="10"/>
      <c r="D42" s="10"/>
      <c r="E42" s="10"/>
      <c r="F42" s="10"/>
      <c r="G42" s="10"/>
      <c r="H42" s="10"/>
      <c r="I42" s="12"/>
      <c r="J42" s="12"/>
      <c r="K42" s="12"/>
    </row>
    <row r="43" spans="1:11" ht="15.6">
      <c r="B43" s="114" t="s">
        <v>394</v>
      </c>
    </row>
  </sheetData>
  <mergeCells count="3">
    <mergeCell ref="A2:I2"/>
    <mergeCell ref="A19:I19"/>
    <mergeCell ref="B41:I41"/>
  </mergeCells>
  <pageMargins left="0.23622047244094491" right="0.23622047244094491" top="0.35433070866141736" bottom="0.35433070866141736" header="0.31496062992125984" footer="0.31496062992125984"/>
  <pageSetup paperSize="9" scale="90" orientation="landscape" copies="4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9"/>
  <sheetViews>
    <sheetView zoomScale="117" zoomScaleNormal="115" workbookViewId="0">
      <pane xSplit="1" ySplit="5" topLeftCell="B49" activePane="bottomRight" state="frozen"/>
      <selection pane="topRight" activeCell="B1" sqref="B1"/>
      <selection pane="bottomLeft" activeCell="A6" sqref="A6"/>
      <selection pane="bottomRight" activeCell="G27" sqref="G27"/>
    </sheetView>
  </sheetViews>
  <sheetFormatPr defaultColWidth="8.88671875" defaultRowHeight="13.2"/>
  <cols>
    <col min="2" max="2" width="12" customWidth="1"/>
    <col min="3" max="3" width="11.33203125" bestFit="1" customWidth="1"/>
    <col min="4" max="4" width="11.33203125" customWidth="1"/>
    <col min="5" max="5" width="12" customWidth="1"/>
    <col min="6" max="6" width="12" style="19" customWidth="1"/>
    <col min="7" max="8" width="18.6640625" bestFit="1" customWidth="1"/>
    <col min="9" max="9" width="19.109375" customWidth="1"/>
    <col min="10" max="10" width="18.6640625" bestFit="1" customWidth="1"/>
    <col min="11" max="11" width="18.33203125" style="19" bestFit="1" customWidth="1"/>
    <col min="13" max="13" width="11.109375" bestFit="1" customWidth="1"/>
    <col min="14" max="14" width="11.44140625" bestFit="1" customWidth="1"/>
    <col min="15" max="15" width="11.44140625" customWidth="1"/>
    <col min="16" max="16" width="10.6640625" customWidth="1"/>
    <col min="17" max="17" width="11" style="19" bestFit="1" customWidth="1"/>
    <col min="18" max="18" width="11.109375" bestFit="1" customWidth="1"/>
    <col min="19" max="19" width="17.5546875" bestFit="1" customWidth="1"/>
    <col min="20" max="20" width="15.44140625" customWidth="1"/>
    <col min="21" max="21" width="17.5546875" bestFit="1" customWidth="1"/>
    <col min="22" max="22" width="17.109375" style="19" bestFit="1" customWidth="1"/>
  </cols>
  <sheetData>
    <row r="1" spans="1:22">
      <c r="A1" t="s">
        <v>308</v>
      </c>
    </row>
    <row r="2" spans="1:22" ht="24" hidden="1" customHeight="1"/>
    <row r="3" spans="1:22" hidden="1">
      <c r="A3" s="18" t="s">
        <v>159</v>
      </c>
    </row>
    <row r="4" spans="1:22" s="51" customFormat="1" ht="15.75" hidden="1" customHeight="1">
      <c r="A4" s="804" t="s">
        <v>309</v>
      </c>
      <c r="B4" s="806" t="s">
        <v>310</v>
      </c>
      <c r="C4" s="807"/>
      <c r="D4" s="807"/>
      <c r="E4" s="807"/>
      <c r="F4" s="808"/>
      <c r="G4" s="809" t="s">
        <v>311</v>
      </c>
      <c r="H4" s="807"/>
      <c r="I4" s="807"/>
      <c r="J4" s="807"/>
      <c r="K4" s="808"/>
      <c r="L4" s="3"/>
      <c r="M4" s="806" t="s">
        <v>313</v>
      </c>
      <c r="N4" s="807"/>
      <c r="O4" s="807"/>
      <c r="P4" s="807"/>
      <c r="Q4" s="808"/>
      <c r="R4" s="809" t="s">
        <v>314</v>
      </c>
      <c r="S4" s="807"/>
      <c r="T4" s="807"/>
      <c r="U4" s="807"/>
      <c r="V4" s="808"/>
    </row>
    <row r="5" spans="1:22" s="51" customFormat="1" ht="15.75" hidden="1" customHeight="1">
      <c r="A5" s="805"/>
      <c r="B5" s="47" t="s">
        <v>33</v>
      </c>
      <c r="C5" s="48" t="s">
        <v>37</v>
      </c>
      <c r="D5" s="48" t="s">
        <v>312</v>
      </c>
      <c r="E5" s="48" t="s">
        <v>344</v>
      </c>
      <c r="F5" s="49" t="s">
        <v>156</v>
      </c>
      <c r="G5" s="50" t="s">
        <v>33</v>
      </c>
      <c r="H5" s="48" t="s">
        <v>37</v>
      </c>
      <c r="I5" s="48" t="s">
        <v>312</v>
      </c>
      <c r="J5" s="48" t="s">
        <v>344</v>
      </c>
      <c r="K5" s="49" t="s">
        <v>156</v>
      </c>
      <c r="L5" s="3"/>
      <c r="M5" s="47" t="s">
        <v>33</v>
      </c>
      <c r="N5" s="48" t="s">
        <v>37</v>
      </c>
      <c r="O5" s="48" t="s">
        <v>344</v>
      </c>
      <c r="P5" s="48" t="s">
        <v>312</v>
      </c>
      <c r="Q5" s="49" t="s">
        <v>156</v>
      </c>
      <c r="R5" s="50" t="s">
        <v>33</v>
      </c>
      <c r="S5" s="48" t="s">
        <v>37</v>
      </c>
      <c r="T5" s="48" t="s">
        <v>344</v>
      </c>
      <c r="U5" s="48" t="s">
        <v>312</v>
      </c>
      <c r="V5" s="49" t="s">
        <v>156</v>
      </c>
    </row>
    <row r="6" spans="1:22" hidden="1">
      <c r="A6" s="31">
        <v>1</v>
      </c>
      <c r="B6" s="37">
        <v>3961.88</v>
      </c>
      <c r="C6" s="25">
        <v>5147.8999999999996</v>
      </c>
      <c r="D6" s="25">
        <v>1102.52</v>
      </c>
      <c r="E6" s="25"/>
      <c r="F6" s="38">
        <f t="shared" ref="F6:F17" si="0">SUM(B6:E6)</f>
        <v>10212.299999999999</v>
      </c>
      <c r="G6" s="34">
        <v>28466642800</v>
      </c>
      <c r="H6" s="26">
        <v>51310046809</v>
      </c>
      <c r="I6" s="26">
        <v>11478324752</v>
      </c>
      <c r="J6" s="26"/>
      <c r="K6" s="27">
        <f t="shared" ref="K6:K17" si="1">SUM(G6:J6)</f>
        <v>91255014361</v>
      </c>
      <c r="M6" s="37"/>
      <c r="N6" s="25"/>
      <c r="O6" s="25"/>
      <c r="P6" s="25"/>
      <c r="Q6" s="38">
        <f>SUM(M6:P6)</f>
        <v>0</v>
      </c>
      <c r="R6" s="43"/>
      <c r="S6" s="26"/>
      <c r="T6" s="26"/>
      <c r="U6" s="26"/>
      <c r="V6" s="27">
        <f>SUM(R6:U6)</f>
        <v>0</v>
      </c>
    </row>
    <row r="7" spans="1:22" hidden="1">
      <c r="A7" s="32">
        <v>2</v>
      </c>
      <c r="B7" s="39">
        <v>4165.3500000000004</v>
      </c>
      <c r="C7" s="22">
        <v>2842.1</v>
      </c>
      <c r="D7" s="22">
        <v>1594.9359999999999</v>
      </c>
      <c r="E7" s="22"/>
      <c r="F7" s="40">
        <f t="shared" si="0"/>
        <v>8602.3860000000004</v>
      </c>
      <c r="G7" s="35">
        <v>30300737500</v>
      </c>
      <c r="H7" s="23">
        <v>23396776200</v>
      </c>
      <c r="I7" s="23">
        <v>20921059100</v>
      </c>
      <c r="J7" s="23"/>
      <c r="K7" s="24">
        <f t="shared" si="1"/>
        <v>74618572800</v>
      </c>
      <c r="M7" s="39"/>
      <c r="N7" s="22"/>
      <c r="O7" s="22"/>
      <c r="P7" s="22"/>
      <c r="Q7" s="40">
        <f t="shared" ref="Q7:Q17" si="2">SUM(M7:P7)</f>
        <v>0</v>
      </c>
      <c r="R7" s="44"/>
      <c r="S7" s="23"/>
      <c r="T7" s="23"/>
      <c r="U7" s="23"/>
      <c r="V7" s="24">
        <f t="shared" ref="V7:V17" si="3">SUM(R7:U7)</f>
        <v>0</v>
      </c>
    </row>
    <row r="8" spans="1:22" hidden="1">
      <c r="A8" s="32">
        <v>3</v>
      </c>
      <c r="B8" s="39">
        <v>8349.5</v>
      </c>
      <c r="C8" s="22">
        <v>2620</v>
      </c>
      <c r="D8" s="22">
        <v>2891.9859999999999</v>
      </c>
      <c r="E8" s="22"/>
      <c r="F8" s="40">
        <f t="shared" si="0"/>
        <v>13861.486000000001</v>
      </c>
      <c r="G8" s="35">
        <v>68271120200</v>
      </c>
      <c r="H8" s="23">
        <v>28783387082</v>
      </c>
      <c r="I8" s="23">
        <v>32580156400</v>
      </c>
      <c r="J8" s="23"/>
      <c r="K8" s="24">
        <f t="shared" si="1"/>
        <v>129634663682</v>
      </c>
      <c r="M8" s="39"/>
      <c r="N8" s="22"/>
      <c r="O8" s="22"/>
      <c r="P8" s="22"/>
      <c r="Q8" s="40">
        <f t="shared" si="2"/>
        <v>0</v>
      </c>
      <c r="R8" s="44"/>
      <c r="S8" s="23"/>
      <c r="T8" s="23"/>
      <c r="U8" s="23"/>
      <c r="V8" s="24">
        <f t="shared" si="3"/>
        <v>0</v>
      </c>
    </row>
    <row r="9" spans="1:22" hidden="1">
      <c r="A9" s="32">
        <v>4</v>
      </c>
      <c r="B9" s="39">
        <v>16003.15</v>
      </c>
      <c r="C9" s="22">
        <v>3658.6</v>
      </c>
      <c r="D9" s="22">
        <v>3779.5219999999999</v>
      </c>
      <c r="E9" s="22"/>
      <c r="F9" s="40">
        <f t="shared" si="0"/>
        <v>23441.272000000001</v>
      </c>
      <c r="G9" s="35">
        <v>127886937150</v>
      </c>
      <c r="H9" s="23">
        <v>38181178695</v>
      </c>
      <c r="I9" s="23">
        <v>46033910500</v>
      </c>
      <c r="J9" s="23"/>
      <c r="K9" s="24">
        <f t="shared" si="1"/>
        <v>212102026345</v>
      </c>
      <c r="M9" s="39"/>
      <c r="N9" s="22"/>
      <c r="O9" s="22"/>
      <c r="P9" s="22"/>
      <c r="Q9" s="40">
        <f t="shared" si="2"/>
        <v>0</v>
      </c>
      <c r="R9" s="44"/>
      <c r="S9" s="23"/>
      <c r="T9" s="23"/>
      <c r="U9" s="23"/>
      <c r="V9" s="24">
        <f t="shared" si="3"/>
        <v>0</v>
      </c>
    </row>
    <row r="10" spans="1:22" hidden="1">
      <c r="A10" s="32">
        <v>5</v>
      </c>
      <c r="B10" s="39">
        <v>15163.25</v>
      </c>
      <c r="C10" s="46">
        <v>7601.7950000000001</v>
      </c>
      <c r="D10" s="22">
        <v>3701.8969999999999</v>
      </c>
      <c r="E10" s="22"/>
      <c r="F10" s="40">
        <f t="shared" si="0"/>
        <v>26466.941999999999</v>
      </c>
      <c r="G10" s="35">
        <v>123918982700</v>
      </c>
      <c r="H10" s="23">
        <v>74472416728</v>
      </c>
      <c r="I10" s="23">
        <v>43069809000</v>
      </c>
      <c r="J10" s="23"/>
      <c r="K10" s="24">
        <f t="shared" si="1"/>
        <v>241461208428</v>
      </c>
      <c r="M10" s="39"/>
      <c r="N10" s="22"/>
      <c r="O10" s="22"/>
      <c r="P10" s="22"/>
      <c r="Q10" s="40">
        <f t="shared" si="2"/>
        <v>0</v>
      </c>
      <c r="R10" s="44"/>
      <c r="S10" s="23"/>
      <c r="T10" s="23"/>
      <c r="U10" s="23"/>
      <c r="V10" s="24">
        <f t="shared" si="3"/>
        <v>0</v>
      </c>
    </row>
    <row r="11" spans="1:22" hidden="1">
      <c r="A11" s="32">
        <v>6</v>
      </c>
      <c r="B11" s="39">
        <v>9440.5</v>
      </c>
      <c r="C11" s="22">
        <v>4160.7849999999999</v>
      </c>
      <c r="D11" s="22">
        <v>2767.8139999999999</v>
      </c>
      <c r="E11" s="22"/>
      <c r="F11" s="40">
        <f t="shared" si="0"/>
        <v>16369.099</v>
      </c>
      <c r="G11" s="35">
        <v>80967096300</v>
      </c>
      <c r="H11" s="23">
        <v>40149743206</v>
      </c>
      <c r="I11" s="23">
        <v>27665012700</v>
      </c>
      <c r="J11" s="23"/>
      <c r="K11" s="24">
        <f t="shared" si="1"/>
        <v>148781852206</v>
      </c>
      <c r="M11" s="39"/>
      <c r="N11" s="22"/>
      <c r="O11" s="22"/>
      <c r="P11" s="22"/>
      <c r="Q11" s="40">
        <f t="shared" si="2"/>
        <v>0</v>
      </c>
      <c r="R11" s="44"/>
      <c r="S11" s="23"/>
      <c r="T11" s="23"/>
      <c r="U11" s="23"/>
      <c r="V11" s="24">
        <f t="shared" si="3"/>
        <v>0</v>
      </c>
    </row>
    <row r="12" spans="1:22" hidden="1">
      <c r="A12" s="32">
        <v>7</v>
      </c>
      <c r="B12" s="39">
        <v>12112.025</v>
      </c>
      <c r="C12" s="22">
        <v>2252</v>
      </c>
      <c r="D12" s="22">
        <v>2584.4630000000002</v>
      </c>
      <c r="E12" s="22"/>
      <c r="F12" s="40">
        <f t="shared" si="0"/>
        <v>16948.488000000001</v>
      </c>
      <c r="G12" s="35">
        <v>101298113500</v>
      </c>
      <c r="H12" s="23">
        <v>21500000000</v>
      </c>
      <c r="I12" s="23">
        <v>33571677200</v>
      </c>
      <c r="J12" s="23"/>
      <c r="K12" s="24">
        <f t="shared" si="1"/>
        <v>156369790700</v>
      </c>
      <c r="M12" s="39"/>
      <c r="N12" s="22"/>
      <c r="O12" s="22"/>
      <c r="P12" s="22"/>
      <c r="Q12" s="40">
        <f t="shared" si="2"/>
        <v>0</v>
      </c>
      <c r="R12" s="44"/>
      <c r="S12" s="23"/>
      <c r="T12" s="23"/>
      <c r="U12" s="23"/>
      <c r="V12" s="24">
        <f t="shared" si="3"/>
        <v>0</v>
      </c>
    </row>
    <row r="13" spans="1:22" hidden="1">
      <c r="A13" s="32">
        <v>8</v>
      </c>
      <c r="B13" s="39">
        <v>8307</v>
      </c>
      <c r="C13" s="22">
        <v>2418.5500000000002</v>
      </c>
      <c r="D13" s="22">
        <v>1979.6859999999999</v>
      </c>
      <c r="E13" s="22"/>
      <c r="F13" s="40">
        <f t="shared" si="0"/>
        <v>12705.235999999999</v>
      </c>
      <c r="G13" s="35">
        <v>70784062400</v>
      </c>
      <c r="H13" s="23">
        <v>23117014262</v>
      </c>
      <c r="I13" s="23">
        <v>23434166200</v>
      </c>
      <c r="J13" s="23"/>
      <c r="K13" s="24">
        <f t="shared" si="1"/>
        <v>117335242862</v>
      </c>
      <c r="M13" s="39"/>
      <c r="N13" s="22"/>
      <c r="O13" s="22"/>
      <c r="P13" s="22"/>
      <c r="Q13" s="40">
        <f t="shared" si="2"/>
        <v>0</v>
      </c>
      <c r="R13" s="44"/>
      <c r="S13" s="23"/>
      <c r="T13" s="23"/>
      <c r="U13" s="23"/>
      <c r="V13" s="24">
        <f t="shared" si="3"/>
        <v>0</v>
      </c>
    </row>
    <row r="14" spans="1:22" hidden="1">
      <c r="A14" s="32">
        <v>9</v>
      </c>
      <c r="B14" s="39">
        <v>9490.2999999999993</v>
      </c>
      <c r="C14" s="22">
        <v>1627.53</v>
      </c>
      <c r="D14" s="22">
        <v>1957.8720000000001</v>
      </c>
      <c r="E14" s="22"/>
      <c r="F14" s="40">
        <f t="shared" si="0"/>
        <v>13075.701999999999</v>
      </c>
      <c r="G14" s="35">
        <v>79998525800</v>
      </c>
      <c r="H14" s="23">
        <v>14672990476</v>
      </c>
      <c r="I14" s="23">
        <v>22953589976</v>
      </c>
      <c r="J14" s="23"/>
      <c r="K14" s="24">
        <f t="shared" si="1"/>
        <v>117625106252</v>
      </c>
      <c r="M14" s="39"/>
      <c r="N14" s="22"/>
      <c r="O14" s="22"/>
      <c r="P14" s="22"/>
      <c r="Q14" s="40">
        <f t="shared" si="2"/>
        <v>0</v>
      </c>
      <c r="R14" s="44"/>
      <c r="S14" s="23"/>
      <c r="T14" s="23"/>
      <c r="U14" s="23"/>
      <c r="V14" s="24">
        <f t="shared" si="3"/>
        <v>0</v>
      </c>
    </row>
    <row r="15" spans="1:22" hidden="1">
      <c r="A15" s="32">
        <v>10</v>
      </c>
      <c r="B15" s="39">
        <v>3539.8</v>
      </c>
      <c r="C15" s="22">
        <v>3875.81</v>
      </c>
      <c r="D15" s="22">
        <v>1348.9649999999999</v>
      </c>
      <c r="E15" s="22"/>
      <c r="F15" s="40">
        <f t="shared" si="0"/>
        <v>8764.5750000000007</v>
      </c>
      <c r="G15" s="35">
        <v>29538719500</v>
      </c>
      <c r="H15" s="23">
        <v>33333023380</v>
      </c>
      <c r="I15" s="23">
        <v>19381491800</v>
      </c>
      <c r="J15" s="23"/>
      <c r="K15" s="24">
        <f t="shared" si="1"/>
        <v>82253234680</v>
      </c>
      <c r="M15" s="39"/>
      <c r="N15" s="22"/>
      <c r="O15" s="22"/>
      <c r="P15" s="22"/>
      <c r="Q15" s="40">
        <f t="shared" si="2"/>
        <v>0</v>
      </c>
      <c r="R15" s="44"/>
      <c r="S15" s="23"/>
      <c r="T15" s="23"/>
      <c r="U15" s="23"/>
      <c r="V15" s="24">
        <f t="shared" si="3"/>
        <v>0</v>
      </c>
    </row>
    <row r="16" spans="1:22" hidden="1">
      <c r="A16" s="32">
        <v>11</v>
      </c>
      <c r="B16" s="39">
        <v>2006.05</v>
      </c>
      <c r="C16" s="22">
        <v>4709.7749999999996</v>
      </c>
      <c r="D16" s="22">
        <v>1535.58</v>
      </c>
      <c r="E16" s="22"/>
      <c r="F16" s="40">
        <f t="shared" si="0"/>
        <v>8251.4049999999988</v>
      </c>
      <c r="G16" s="35">
        <v>14621312200</v>
      </c>
      <c r="H16" s="23">
        <v>42096290474</v>
      </c>
      <c r="I16" s="23">
        <v>22397036200</v>
      </c>
      <c r="J16" s="23"/>
      <c r="K16" s="24">
        <f t="shared" si="1"/>
        <v>79114638874</v>
      </c>
      <c r="M16" s="39"/>
      <c r="N16" s="22"/>
      <c r="O16" s="22"/>
      <c r="P16" s="22"/>
      <c r="Q16" s="40">
        <f t="shared" si="2"/>
        <v>0</v>
      </c>
      <c r="R16" s="44"/>
      <c r="S16" s="23"/>
      <c r="T16" s="23"/>
      <c r="U16" s="23"/>
      <c r="V16" s="24">
        <f t="shared" si="3"/>
        <v>0</v>
      </c>
    </row>
    <row r="17" spans="1:22" hidden="1">
      <c r="A17" s="33">
        <v>12</v>
      </c>
      <c r="B17" s="41">
        <v>1532.07</v>
      </c>
      <c r="C17" s="28">
        <v>4994.63</v>
      </c>
      <c r="D17" s="28">
        <v>1526.308</v>
      </c>
      <c r="E17" s="28"/>
      <c r="F17" s="42">
        <f t="shared" si="0"/>
        <v>8053.0079999999998</v>
      </c>
      <c r="G17" s="36">
        <v>10133121700</v>
      </c>
      <c r="H17" s="29">
        <v>48446640561</v>
      </c>
      <c r="I17" s="29">
        <v>26847318533</v>
      </c>
      <c r="J17" s="29"/>
      <c r="K17" s="30">
        <f t="shared" si="1"/>
        <v>85427080794</v>
      </c>
      <c r="M17" s="41"/>
      <c r="N17" s="28"/>
      <c r="O17" s="28"/>
      <c r="P17" s="28"/>
      <c r="Q17" s="42">
        <f t="shared" si="2"/>
        <v>0</v>
      </c>
      <c r="R17" s="45"/>
      <c r="S17" s="29"/>
      <c r="T17" s="29"/>
      <c r="U17" s="29"/>
      <c r="V17" s="30">
        <f t="shared" si="3"/>
        <v>0</v>
      </c>
    </row>
    <row r="18" spans="1:22" s="3" customFormat="1" ht="15" hidden="1" customHeight="1">
      <c r="A18" s="52" t="s">
        <v>163</v>
      </c>
      <c r="B18" s="53">
        <f>SUM(B6:B17)</f>
        <v>94070.875000000015</v>
      </c>
      <c r="C18" s="54">
        <f t="shared" ref="C18:V18" si="4">SUM(C6:C17)</f>
        <v>45909.474999999999</v>
      </c>
      <c r="D18" s="54"/>
      <c r="E18" s="54">
        <f t="shared" si="4"/>
        <v>0</v>
      </c>
      <c r="F18" s="55">
        <f t="shared" si="4"/>
        <v>166751.899</v>
      </c>
      <c r="G18" s="56">
        <f t="shared" si="4"/>
        <v>766185371750</v>
      </c>
      <c r="H18" s="57">
        <f t="shared" si="4"/>
        <v>439459507873</v>
      </c>
      <c r="I18" s="57"/>
      <c r="J18" s="57">
        <f t="shared" si="4"/>
        <v>0</v>
      </c>
      <c r="K18" s="58">
        <f t="shared" si="4"/>
        <v>1535978431984</v>
      </c>
      <c r="M18" s="53">
        <f t="shared" si="4"/>
        <v>0</v>
      </c>
      <c r="N18" s="54">
        <f t="shared" si="4"/>
        <v>0</v>
      </c>
      <c r="O18" s="54"/>
      <c r="P18" s="54">
        <f t="shared" si="4"/>
        <v>0</v>
      </c>
      <c r="Q18" s="55">
        <f t="shared" si="4"/>
        <v>0</v>
      </c>
      <c r="R18" s="56">
        <f t="shared" si="4"/>
        <v>0</v>
      </c>
      <c r="S18" s="57">
        <f t="shared" si="4"/>
        <v>0</v>
      </c>
      <c r="T18" s="57"/>
      <c r="U18" s="57">
        <f t="shared" si="4"/>
        <v>0</v>
      </c>
      <c r="V18" s="58">
        <f t="shared" si="4"/>
        <v>0</v>
      </c>
    </row>
    <row r="20" spans="1:22">
      <c r="A20" s="20" t="s">
        <v>410</v>
      </c>
      <c r="M20" s="20" t="s">
        <v>410</v>
      </c>
    </row>
    <row r="21" spans="1:22" s="51" customFormat="1" ht="15.75" customHeight="1">
      <c r="A21" s="804" t="s">
        <v>309</v>
      </c>
      <c r="B21" s="806" t="s">
        <v>310</v>
      </c>
      <c r="C21" s="807"/>
      <c r="D21" s="807"/>
      <c r="E21" s="807"/>
      <c r="F21" s="808"/>
      <c r="G21" s="809" t="s">
        <v>311</v>
      </c>
      <c r="H21" s="807"/>
      <c r="I21" s="807"/>
      <c r="J21" s="807"/>
      <c r="K21" s="808"/>
      <c r="L21" s="3"/>
      <c r="M21" s="806" t="s">
        <v>313</v>
      </c>
      <c r="N21" s="807"/>
      <c r="O21" s="807"/>
      <c r="P21" s="807"/>
      <c r="Q21" s="808"/>
      <c r="R21" s="809" t="s">
        <v>314</v>
      </c>
      <c r="S21" s="807"/>
      <c r="T21" s="807"/>
      <c r="U21" s="807"/>
      <c r="V21" s="808"/>
    </row>
    <row r="22" spans="1:22" s="51" customFormat="1" ht="15.75" customHeight="1">
      <c r="A22" s="805"/>
      <c r="B22" s="47" t="s">
        <v>33</v>
      </c>
      <c r="C22" s="48" t="s">
        <v>37</v>
      </c>
      <c r="D22" s="48" t="s">
        <v>344</v>
      </c>
      <c r="E22" s="48" t="s">
        <v>312</v>
      </c>
      <c r="F22" s="49" t="s">
        <v>156</v>
      </c>
      <c r="G22" s="50" t="s">
        <v>33</v>
      </c>
      <c r="H22" s="48" t="s">
        <v>37</v>
      </c>
      <c r="I22" s="48" t="s">
        <v>344</v>
      </c>
      <c r="J22" s="48" t="s">
        <v>312</v>
      </c>
      <c r="K22" s="49" t="s">
        <v>156</v>
      </c>
      <c r="L22" s="3"/>
      <c r="M22" s="47" t="s">
        <v>33</v>
      </c>
      <c r="N22" s="48" t="s">
        <v>37</v>
      </c>
      <c r="O22" s="48" t="s">
        <v>344</v>
      </c>
      <c r="P22" s="48" t="s">
        <v>312</v>
      </c>
      <c r="Q22" s="49" t="s">
        <v>156</v>
      </c>
      <c r="R22" s="50" t="s">
        <v>33</v>
      </c>
      <c r="S22" s="48" t="s">
        <v>37</v>
      </c>
      <c r="T22" s="48" t="s">
        <v>344</v>
      </c>
      <c r="U22" s="48" t="s">
        <v>312</v>
      </c>
      <c r="V22" s="49" t="s">
        <v>156</v>
      </c>
    </row>
    <row r="23" spans="1:22" ht="13.8">
      <c r="A23" s="31">
        <v>1</v>
      </c>
      <c r="B23" s="194">
        <v>2924.2</v>
      </c>
      <c r="C23" s="194">
        <v>11940.7</v>
      </c>
      <c r="D23" s="194">
        <v>4059.1</v>
      </c>
      <c r="E23" s="194">
        <v>4539.3769000000002</v>
      </c>
      <c r="F23" s="38">
        <f>SUM(B23:E23)</f>
        <v>23463.376899999999</v>
      </c>
      <c r="G23" s="115"/>
      <c r="H23" s="115"/>
      <c r="I23" s="115"/>
      <c r="J23" s="115"/>
      <c r="K23" s="27">
        <f t="shared" ref="K23:K34" si="5">SUM(G23:J23)</f>
        <v>0</v>
      </c>
      <c r="M23" s="37"/>
      <c r="N23" s="111"/>
      <c r="O23" s="25"/>
      <c r="P23" s="115"/>
      <c r="Q23" s="38">
        <f t="shared" ref="Q23:Q34" si="6">SUM(M23:P23)</f>
        <v>0</v>
      </c>
      <c r="R23" s="34"/>
      <c r="S23" s="110"/>
      <c r="T23" s="26"/>
      <c r="U23" s="115"/>
      <c r="V23" s="27">
        <f>SUM(R23:U23)</f>
        <v>0</v>
      </c>
    </row>
    <row r="24" spans="1:22" ht="13.8">
      <c r="A24" s="32">
        <v>2</v>
      </c>
      <c r="B24" s="109"/>
      <c r="C24" s="109"/>
      <c r="D24" s="109"/>
      <c r="E24" s="109"/>
      <c r="F24" s="38">
        <f t="shared" ref="F24:F33" si="7">SUM(B24:E24)</f>
        <v>0</v>
      </c>
      <c r="G24" s="118"/>
      <c r="H24" s="118"/>
      <c r="I24" s="118"/>
      <c r="J24" s="118"/>
      <c r="K24" s="24">
        <f>SUM(G24:J24)</f>
        <v>0</v>
      </c>
      <c r="M24" s="39"/>
      <c r="N24" s="111"/>
      <c r="O24" s="22"/>
      <c r="P24" s="111"/>
      <c r="Q24" s="40">
        <f t="shared" si="6"/>
        <v>0</v>
      </c>
      <c r="R24" s="35"/>
      <c r="S24" s="115"/>
      <c r="T24" s="23"/>
      <c r="U24" s="115"/>
      <c r="V24" s="24">
        <f>SUM(R24:U24)</f>
        <v>0</v>
      </c>
    </row>
    <row r="25" spans="1:22" ht="13.8">
      <c r="A25" s="32">
        <v>3</v>
      </c>
      <c r="B25" s="115"/>
      <c r="C25" s="115"/>
      <c r="D25" s="115"/>
      <c r="E25" s="115"/>
      <c r="F25" s="38">
        <f t="shared" si="7"/>
        <v>0</v>
      </c>
      <c r="G25" s="115"/>
      <c r="H25" s="115"/>
      <c r="I25" s="118"/>
      <c r="J25" s="115"/>
      <c r="K25" s="24">
        <f t="shared" si="5"/>
        <v>0</v>
      </c>
      <c r="M25" s="39"/>
      <c r="N25" s="111"/>
      <c r="O25" s="22"/>
      <c r="P25" s="115"/>
      <c r="Q25" s="40">
        <f t="shared" si="6"/>
        <v>0</v>
      </c>
      <c r="R25" s="35"/>
      <c r="S25" s="110"/>
      <c r="T25" s="23"/>
      <c r="U25" s="115"/>
      <c r="V25" s="24">
        <f t="shared" ref="V25:V34" si="8">SUM(R25:U25)</f>
        <v>0</v>
      </c>
    </row>
    <row r="26" spans="1:22" ht="13.8">
      <c r="A26" s="32">
        <v>4</v>
      </c>
      <c r="B26" s="115"/>
      <c r="C26" s="115"/>
      <c r="D26" s="115"/>
      <c r="E26" s="115"/>
      <c r="F26" s="38">
        <f t="shared" si="7"/>
        <v>0</v>
      </c>
      <c r="G26" s="115"/>
      <c r="H26" s="115"/>
      <c r="I26" s="115"/>
      <c r="J26" s="115"/>
      <c r="K26" s="24">
        <f t="shared" si="5"/>
        <v>0</v>
      </c>
      <c r="M26" s="39"/>
      <c r="N26" s="111"/>
      <c r="O26" s="22"/>
      <c r="P26" s="115"/>
      <c r="Q26" s="40">
        <f t="shared" si="6"/>
        <v>0</v>
      </c>
      <c r="R26" s="35"/>
      <c r="S26" s="115"/>
      <c r="T26" s="23"/>
      <c r="U26" s="115"/>
      <c r="V26" s="24">
        <f t="shared" si="8"/>
        <v>0</v>
      </c>
    </row>
    <row r="27" spans="1:22" ht="13.8">
      <c r="A27" s="32">
        <v>5</v>
      </c>
      <c r="B27" s="115"/>
      <c r="C27" s="115"/>
      <c r="D27" s="115"/>
      <c r="E27" s="115"/>
      <c r="F27" s="38">
        <f t="shared" si="7"/>
        <v>0</v>
      </c>
      <c r="G27" s="115"/>
      <c r="H27" s="115"/>
      <c r="I27" s="115"/>
      <c r="J27" s="115"/>
      <c r="K27" s="24">
        <f t="shared" si="5"/>
        <v>0</v>
      </c>
      <c r="M27" s="39"/>
      <c r="N27" s="111"/>
      <c r="O27" s="22"/>
      <c r="P27" s="115"/>
      <c r="Q27" s="40">
        <f t="shared" si="6"/>
        <v>0</v>
      </c>
      <c r="R27" s="35"/>
      <c r="S27" s="115"/>
      <c r="T27" s="23"/>
      <c r="U27" s="115"/>
      <c r="V27" s="24">
        <f t="shared" si="8"/>
        <v>0</v>
      </c>
    </row>
    <row r="28" spans="1:22">
      <c r="A28" s="32">
        <v>6</v>
      </c>
      <c r="B28" s="115"/>
      <c r="C28" s="115"/>
      <c r="D28" s="115"/>
      <c r="E28" s="115"/>
      <c r="F28" s="38">
        <f t="shared" si="7"/>
        <v>0</v>
      </c>
      <c r="G28" s="115"/>
      <c r="H28" s="115"/>
      <c r="I28" s="115"/>
      <c r="J28" s="115"/>
      <c r="K28" s="24">
        <f t="shared" si="5"/>
        <v>0</v>
      </c>
      <c r="M28" s="39"/>
      <c r="N28" s="115"/>
      <c r="O28" s="22"/>
      <c r="P28" s="22"/>
      <c r="Q28" s="40">
        <f t="shared" si="6"/>
        <v>0</v>
      </c>
      <c r="R28" s="35"/>
      <c r="S28" s="115"/>
      <c r="T28" s="23"/>
      <c r="U28" s="23"/>
      <c r="V28" s="24">
        <f>SUM(R28:U28)</f>
        <v>0</v>
      </c>
    </row>
    <row r="29" spans="1:22">
      <c r="A29" s="32">
        <v>7</v>
      </c>
      <c r="B29" s="39"/>
      <c r="C29" s="22"/>
      <c r="D29" s="22"/>
      <c r="E29" s="22"/>
      <c r="F29" s="38">
        <f t="shared" si="7"/>
        <v>0</v>
      </c>
      <c r="G29" s="35"/>
      <c r="H29" s="23"/>
      <c r="I29" s="23"/>
      <c r="J29" s="23"/>
      <c r="K29" s="24">
        <f t="shared" si="5"/>
        <v>0</v>
      </c>
      <c r="M29" s="39"/>
      <c r="N29" s="22"/>
      <c r="O29" s="22"/>
      <c r="P29" s="22"/>
      <c r="Q29" s="40">
        <f t="shared" si="6"/>
        <v>0</v>
      </c>
      <c r="R29" s="35"/>
      <c r="S29" s="23"/>
      <c r="T29" s="23"/>
      <c r="U29" s="23"/>
      <c r="V29" s="24">
        <f>SUM(R29:U29)</f>
        <v>0</v>
      </c>
    </row>
    <row r="30" spans="1:22">
      <c r="A30" s="32">
        <v>8</v>
      </c>
      <c r="B30" s="116"/>
      <c r="C30" s="116"/>
      <c r="D30" s="116"/>
      <c r="E30" s="116"/>
      <c r="F30" s="38">
        <f t="shared" si="7"/>
        <v>0</v>
      </c>
      <c r="G30" s="116"/>
      <c r="H30" s="116"/>
      <c r="I30" s="116"/>
      <c r="J30" s="116"/>
      <c r="K30" s="24">
        <f t="shared" si="5"/>
        <v>0</v>
      </c>
      <c r="M30" s="39"/>
      <c r="N30" s="116"/>
      <c r="O30" s="22"/>
      <c r="P30" s="22"/>
      <c r="Q30" s="40">
        <f t="shared" si="6"/>
        <v>0</v>
      </c>
      <c r="R30" s="35"/>
      <c r="S30" s="116"/>
      <c r="T30" s="23"/>
      <c r="U30" s="23"/>
      <c r="V30" s="24">
        <f>SUM(R30:U30)</f>
        <v>0</v>
      </c>
    </row>
    <row r="31" spans="1:22">
      <c r="A31" s="32">
        <v>9</v>
      </c>
      <c r="B31" s="116"/>
      <c r="C31" s="116"/>
      <c r="D31" s="116"/>
      <c r="E31" s="116"/>
      <c r="F31" s="38">
        <f t="shared" si="7"/>
        <v>0</v>
      </c>
      <c r="G31" s="116"/>
      <c r="H31" s="116"/>
      <c r="I31" s="116"/>
      <c r="J31" s="116"/>
      <c r="K31" s="24">
        <f t="shared" si="5"/>
        <v>0</v>
      </c>
      <c r="M31" s="39"/>
      <c r="N31" s="116"/>
      <c r="O31" s="22"/>
      <c r="P31" s="116"/>
      <c r="Q31" s="40">
        <f t="shared" si="6"/>
        <v>0</v>
      </c>
      <c r="R31" s="35"/>
      <c r="S31" s="116"/>
      <c r="T31" s="23"/>
      <c r="U31" s="116"/>
      <c r="V31" s="24">
        <f t="shared" si="8"/>
        <v>0</v>
      </c>
    </row>
    <row r="32" spans="1:22">
      <c r="A32" s="32">
        <v>10</v>
      </c>
      <c r="B32" s="116"/>
      <c r="C32" s="116"/>
      <c r="D32" s="116"/>
      <c r="E32" s="116"/>
      <c r="F32" s="38">
        <f t="shared" si="7"/>
        <v>0</v>
      </c>
      <c r="G32" s="116"/>
      <c r="H32" s="116"/>
      <c r="I32" s="116"/>
      <c r="J32" s="116"/>
      <c r="K32" s="24">
        <f t="shared" si="5"/>
        <v>0</v>
      </c>
      <c r="M32" s="22"/>
      <c r="N32" s="22"/>
      <c r="O32" s="22"/>
      <c r="P32" s="116"/>
      <c r="Q32" s="40">
        <f t="shared" si="6"/>
        <v>0</v>
      </c>
      <c r="R32" s="35"/>
      <c r="S32" s="23"/>
      <c r="T32" s="23"/>
      <c r="U32" s="116"/>
      <c r="V32" s="24">
        <f t="shared" si="8"/>
        <v>0</v>
      </c>
    </row>
    <row r="33" spans="1:22">
      <c r="A33" s="32">
        <v>11</v>
      </c>
      <c r="B33" s="116"/>
      <c r="C33" s="116"/>
      <c r="D33" s="116"/>
      <c r="E33" s="116"/>
      <c r="F33" s="38">
        <f t="shared" si="7"/>
        <v>0</v>
      </c>
      <c r="G33" s="116"/>
      <c r="H33" s="116"/>
      <c r="I33" s="116"/>
      <c r="J33" s="116"/>
      <c r="K33" s="24">
        <f t="shared" si="5"/>
        <v>0</v>
      </c>
      <c r="M33" s="39"/>
      <c r="N33" s="22"/>
      <c r="O33" s="22"/>
      <c r="P33" s="116"/>
      <c r="Q33" s="40">
        <f t="shared" si="6"/>
        <v>0</v>
      </c>
      <c r="R33" s="35"/>
      <c r="S33" s="23"/>
      <c r="T33" s="23"/>
      <c r="U33" s="139"/>
      <c r="V33" s="24">
        <f t="shared" si="8"/>
        <v>0</v>
      </c>
    </row>
    <row r="34" spans="1:22" ht="14.4">
      <c r="A34" s="33">
        <v>12</v>
      </c>
      <c r="B34" s="116"/>
      <c r="C34" s="116"/>
      <c r="D34" s="116"/>
      <c r="E34" s="116"/>
      <c r="F34" s="42">
        <f>SUM(B34:E34)</f>
        <v>0</v>
      </c>
      <c r="G34" s="116"/>
      <c r="H34" s="116"/>
      <c r="I34" s="116"/>
      <c r="J34" s="121"/>
      <c r="K34" s="24">
        <f t="shared" si="5"/>
        <v>0</v>
      </c>
      <c r="M34" s="41"/>
      <c r="N34" s="28"/>
      <c r="O34" s="28"/>
      <c r="P34" s="116"/>
      <c r="Q34" s="42">
        <f t="shared" si="6"/>
        <v>0</v>
      </c>
      <c r="R34" s="36"/>
      <c r="S34" s="29"/>
      <c r="T34" s="29"/>
      <c r="U34" s="116"/>
      <c r="V34" s="30">
        <f t="shared" si="8"/>
        <v>0</v>
      </c>
    </row>
    <row r="35" spans="1:22" s="51" customFormat="1" ht="15" customHeight="1">
      <c r="A35" s="52" t="s">
        <v>163</v>
      </c>
      <c r="B35" s="53">
        <f t="shared" ref="B35:K35" si="9">SUM(B23:B34)</f>
        <v>2924.2</v>
      </c>
      <c r="C35" s="54">
        <f t="shared" si="9"/>
        <v>11940.7</v>
      </c>
      <c r="D35" s="54">
        <f t="shared" si="9"/>
        <v>4059.1</v>
      </c>
      <c r="E35" s="54">
        <f t="shared" si="9"/>
        <v>4539.3769000000002</v>
      </c>
      <c r="F35" s="55">
        <f t="shared" si="9"/>
        <v>23463.376899999999</v>
      </c>
      <c r="G35" s="56">
        <f>SUM(G23:G34)</f>
        <v>0</v>
      </c>
      <c r="H35" s="57">
        <f>SUM(H23:H34)</f>
        <v>0</v>
      </c>
      <c r="I35" s="57">
        <f>SUM(I23:I34)</f>
        <v>0</v>
      </c>
      <c r="J35" s="57">
        <f>SUM(J23:J34)</f>
        <v>0</v>
      </c>
      <c r="K35" s="58">
        <f t="shared" si="9"/>
        <v>0</v>
      </c>
      <c r="L35" s="3"/>
      <c r="M35" s="53">
        <f t="shared" ref="M35:V35" si="10">SUM(M23:M34)</f>
        <v>0</v>
      </c>
      <c r="N35" s="54">
        <f t="shared" si="10"/>
        <v>0</v>
      </c>
      <c r="O35" s="54">
        <f t="shared" si="10"/>
        <v>0</v>
      </c>
      <c r="P35" s="54">
        <f>SUM(P23:P34)</f>
        <v>0</v>
      </c>
      <c r="Q35" s="55">
        <f t="shared" si="10"/>
        <v>0</v>
      </c>
      <c r="R35" s="56">
        <f t="shared" si="10"/>
        <v>0</v>
      </c>
      <c r="S35" s="57">
        <f t="shared" si="10"/>
        <v>0</v>
      </c>
      <c r="T35" s="57">
        <f t="shared" si="10"/>
        <v>0</v>
      </c>
      <c r="U35" s="57">
        <f>SUM(U23:U34)</f>
        <v>0</v>
      </c>
      <c r="V35" s="58">
        <f t="shared" si="10"/>
        <v>0</v>
      </c>
    </row>
    <row r="37" spans="1:22">
      <c r="A37" s="20" t="s">
        <v>520</v>
      </c>
      <c r="M37" s="20" t="s">
        <v>520</v>
      </c>
    </row>
    <row r="38" spans="1:22">
      <c r="A38" s="804" t="s">
        <v>309</v>
      </c>
      <c r="B38" s="806" t="s">
        <v>310</v>
      </c>
      <c r="C38" s="807"/>
      <c r="D38" s="807"/>
      <c r="E38" s="807"/>
      <c r="F38" s="808"/>
      <c r="G38" s="809" t="s">
        <v>311</v>
      </c>
      <c r="H38" s="807"/>
      <c r="I38" s="807"/>
      <c r="J38" s="807"/>
      <c r="K38" s="808"/>
      <c r="L38" s="3"/>
      <c r="M38" s="806" t="s">
        <v>313</v>
      </c>
      <c r="N38" s="807"/>
      <c r="O38" s="807"/>
      <c r="P38" s="807"/>
      <c r="Q38" s="808"/>
      <c r="R38" s="809" t="s">
        <v>314</v>
      </c>
      <c r="S38" s="807"/>
      <c r="T38" s="807"/>
      <c r="U38" s="807"/>
      <c r="V38" s="808"/>
    </row>
    <row r="39" spans="1:22">
      <c r="A39" s="805"/>
      <c r="B39" s="47" t="s">
        <v>33</v>
      </c>
      <c r="C39" s="48" t="s">
        <v>37</v>
      </c>
      <c r="D39" s="48" t="s">
        <v>344</v>
      </c>
      <c r="E39" s="48" t="s">
        <v>312</v>
      </c>
      <c r="F39" s="49" t="s">
        <v>156</v>
      </c>
      <c r="G39" s="50" t="s">
        <v>33</v>
      </c>
      <c r="H39" s="48" t="s">
        <v>37</v>
      </c>
      <c r="I39" s="48" t="s">
        <v>344</v>
      </c>
      <c r="J39" s="48" t="s">
        <v>312</v>
      </c>
      <c r="K39" s="49" t="s">
        <v>156</v>
      </c>
      <c r="L39" s="3"/>
      <c r="M39" s="47" t="s">
        <v>33</v>
      </c>
      <c r="N39" s="48" t="s">
        <v>37</v>
      </c>
      <c r="O39" s="48" t="s">
        <v>344</v>
      </c>
      <c r="P39" s="48" t="s">
        <v>312</v>
      </c>
      <c r="Q39" s="49" t="s">
        <v>156</v>
      </c>
      <c r="R39" s="50" t="s">
        <v>33</v>
      </c>
      <c r="S39" s="48" t="s">
        <v>37</v>
      </c>
      <c r="T39" s="48" t="s">
        <v>344</v>
      </c>
      <c r="U39" s="48" t="s">
        <v>312</v>
      </c>
      <c r="V39" s="49" t="s">
        <v>156</v>
      </c>
    </row>
    <row r="40" spans="1:22" ht="13.8">
      <c r="A40" s="31">
        <v>1</v>
      </c>
      <c r="B40" s="115">
        <v>1947</v>
      </c>
      <c r="C40" s="115">
        <v>11900</v>
      </c>
      <c r="D40" s="115">
        <v>3722</v>
      </c>
      <c r="E40" s="115">
        <v>2895.7</v>
      </c>
      <c r="F40" s="38">
        <f>SUM(B40:E40)</f>
        <v>20464.7</v>
      </c>
      <c r="G40" s="115"/>
      <c r="H40" s="115"/>
      <c r="I40" s="115"/>
      <c r="J40" s="115"/>
      <c r="K40" s="27">
        <f>SUM(G40:J40)</f>
        <v>0</v>
      </c>
      <c r="M40" s="37"/>
      <c r="N40" s="111"/>
      <c r="O40" s="25"/>
      <c r="P40" s="115"/>
      <c r="Q40" s="38">
        <f>SUM(M40:P40)</f>
        <v>0</v>
      </c>
      <c r="R40" s="34"/>
      <c r="S40" s="115"/>
      <c r="T40" s="26"/>
      <c r="U40" s="115"/>
      <c r="V40" s="27">
        <f>SUM(R40:U40)</f>
        <v>0</v>
      </c>
    </row>
    <row r="41" spans="1:22" ht="13.8">
      <c r="A41" s="32">
        <v>2</v>
      </c>
      <c r="B41" s="115"/>
      <c r="C41" s="115"/>
      <c r="D41" s="115"/>
      <c r="E41" s="115"/>
      <c r="F41" s="40">
        <f t="shared" ref="F41:F51" si="11">SUM(B41:E41)</f>
        <v>0</v>
      </c>
      <c r="G41" s="115"/>
      <c r="H41" s="115"/>
      <c r="I41" s="115"/>
      <c r="J41" s="115"/>
      <c r="K41" s="27">
        <f t="shared" ref="K41:K48" si="12">SUM(G41:J41)</f>
        <v>0</v>
      </c>
      <c r="M41" s="39"/>
      <c r="N41" s="111"/>
      <c r="O41" s="22"/>
      <c r="P41" s="115"/>
      <c r="Q41" s="40">
        <f t="shared" ref="Q41:Q51" si="13">SUM(M41:P41)</f>
        <v>0</v>
      </c>
      <c r="R41" s="35"/>
      <c r="S41" s="115"/>
      <c r="T41" s="23"/>
      <c r="U41" s="115"/>
      <c r="V41" s="24">
        <f t="shared" ref="V41:V51" si="14">SUM(R41:U41)</f>
        <v>0</v>
      </c>
    </row>
    <row r="42" spans="1:22" ht="13.8">
      <c r="A42" s="32">
        <v>3</v>
      </c>
      <c r="B42" s="115"/>
      <c r="C42" s="115"/>
      <c r="D42" s="115"/>
      <c r="E42" s="115"/>
      <c r="F42" s="40">
        <f t="shared" si="11"/>
        <v>0</v>
      </c>
      <c r="G42" s="115"/>
      <c r="H42" s="115"/>
      <c r="I42" s="115"/>
      <c r="J42" s="115"/>
      <c r="K42" s="27">
        <f t="shared" si="12"/>
        <v>0</v>
      </c>
      <c r="M42" s="39"/>
      <c r="N42" s="111"/>
      <c r="O42" s="22"/>
      <c r="P42" s="115"/>
      <c r="Q42" s="40">
        <f t="shared" si="13"/>
        <v>0</v>
      </c>
      <c r="R42" s="35"/>
      <c r="S42" s="115"/>
      <c r="T42" s="23"/>
      <c r="U42" s="115"/>
      <c r="V42" s="24">
        <f t="shared" si="14"/>
        <v>0</v>
      </c>
    </row>
    <row r="43" spans="1:22" ht="13.8">
      <c r="A43" s="32">
        <v>4</v>
      </c>
      <c r="B43" s="141"/>
      <c r="C43" s="141"/>
      <c r="D43" s="141"/>
      <c r="E43" s="142"/>
      <c r="F43" s="40">
        <f t="shared" si="11"/>
        <v>0</v>
      </c>
      <c r="G43" s="143"/>
      <c r="H43" s="144"/>
      <c r="I43" s="144"/>
      <c r="J43" s="144"/>
      <c r="K43" s="27">
        <f t="shared" si="12"/>
        <v>0</v>
      </c>
      <c r="M43" s="39"/>
      <c r="N43" s="145"/>
      <c r="O43" s="22"/>
      <c r="P43" s="145"/>
      <c r="Q43" s="40">
        <f t="shared" si="13"/>
        <v>0</v>
      </c>
      <c r="R43" s="35"/>
      <c r="S43" s="146"/>
      <c r="T43" s="23"/>
      <c r="U43" s="144"/>
      <c r="V43" s="24">
        <f t="shared" si="14"/>
        <v>0</v>
      </c>
    </row>
    <row r="44" spans="1:22" ht="13.8">
      <c r="A44" s="32">
        <v>5</v>
      </c>
      <c r="B44" s="141"/>
      <c r="C44" s="141"/>
      <c r="D44" s="141"/>
      <c r="E44" s="142"/>
      <c r="F44" s="40">
        <f t="shared" si="11"/>
        <v>0</v>
      </c>
      <c r="G44" s="143"/>
      <c r="H44" s="144"/>
      <c r="I44" s="144"/>
      <c r="J44" s="144"/>
      <c r="K44" s="27">
        <f t="shared" si="12"/>
        <v>0</v>
      </c>
      <c r="M44" s="39"/>
      <c r="N44" s="145"/>
      <c r="O44" s="22"/>
      <c r="P44" s="145"/>
      <c r="Q44" s="40">
        <f t="shared" si="13"/>
        <v>0</v>
      </c>
      <c r="R44" s="35"/>
      <c r="S44" s="146"/>
      <c r="T44" s="23"/>
      <c r="U44" s="144"/>
      <c r="V44" s="24">
        <f t="shared" si="14"/>
        <v>0</v>
      </c>
    </row>
    <row r="45" spans="1:22">
      <c r="A45" s="32">
        <v>6</v>
      </c>
      <c r="B45" s="115"/>
      <c r="C45" s="115"/>
      <c r="D45" s="115"/>
      <c r="E45" s="115"/>
      <c r="F45" s="40">
        <f t="shared" si="11"/>
        <v>0</v>
      </c>
      <c r="G45" s="115"/>
      <c r="H45" s="115"/>
      <c r="I45" s="115"/>
      <c r="J45" s="115"/>
      <c r="K45" s="27">
        <f t="shared" si="12"/>
        <v>0</v>
      </c>
      <c r="M45" s="39"/>
      <c r="O45" s="22"/>
      <c r="Q45" s="40">
        <f t="shared" si="13"/>
        <v>0</v>
      </c>
      <c r="R45" s="35"/>
      <c r="T45" s="23"/>
      <c r="V45" s="24">
        <f t="shared" si="14"/>
        <v>0</v>
      </c>
    </row>
    <row r="46" spans="1:22" ht="13.8">
      <c r="A46" s="32">
        <v>7</v>
      </c>
      <c r="B46" s="115"/>
      <c r="C46" s="115"/>
      <c r="D46" s="115"/>
      <c r="E46" s="115"/>
      <c r="F46" s="40">
        <f t="shared" si="11"/>
        <v>0</v>
      </c>
      <c r="G46" s="115"/>
      <c r="H46" s="115"/>
      <c r="I46" s="115"/>
      <c r="J46" s="115"/>
      <c r="K46" s="27">
        <f t="shared" si="12"/>
        <v>0</v>
      </c>
      <c r="M46" s="39"/>
      <c r="N46" s="111"/>
      <c r="O46" s="22"/>
      <c r="P46" s="115"/>
      <c r="Q46" s="40">
        <f t="shared" si="13"/>
        <v>0</v>
      </c>
      <c r="R46" s="35"/>
      <c r="S46" s="123"/>
      <c r="T46" s="23"/>
      <c r="U46" s="115"/>
      <c r="V46" s="24">
        <f t="shared" si="14"/>
        <v>0</v>
      </c>
    </row>
    <row r="47" spans="1:22" ht="13.8">
      <c r="A47" s="32">
        <v>8</v>
      </c>
      <c r="B47" s="109"/>
      <c r="C47" s="109"/>
      <c r="D47" s="109"/>
      <c r="E47" s="127"/>
      <c r="F47" s="40">
        <f t="shared" si="11"/>
        <v>0</v>
      </c>
      <c r="G47" s="128"/>
      <c r="H47" s="110"/>
      <c r="I47" s="110"/>
      <c r="J47" s="129"/>
      <c r="K47" s="27">
        <f t="shared" si="12"/>
        <v>0</v>
      </c>
      <c r="M47" s="39"/>
      <c r="N47" s="116"/>
      <c r="O47" s="22"/>
      <c r="Q47" s="40">
        <f t="shared" si="13"/>
        <v>0</v>
      </c>
      <c r="R47" s="35"/>
      <c r="S47" s="116"/>
      <c r="T47" s="23"/>
      <c r="U47" s="23"/>
      <c r="V47" s="24">
        <f t="shared" si="14"/>
        <v>0</v>
      </c>
    </row>
    <row r="48" spans="1:22" ht="13.8">
      <c r="A48" s="32">
        <v>9</v>
      </c>
      <c r="B48" s="109"/>
      <c r="C48" s="109"/>
      <c r="D48" s="109"/>
      <c r="E48" s="127"/>
      <c r="F48" s="40">
        <f t="shared" si="11"/>
        <v>0</v>
      </c>
      <c r="G48" s="128"/>
      <c r="H48" s="110"/>
      <c r="I48" s="110"/>
      <c r="J48" s="129"/>
      <c r="K48" s="27">
        <f t="shared" si="12"/>
        <v>0</v>
      </c>
      <c r="M48" s="39"/>
      <c r="N48" s="116"/>
      <c r="O48" s="22"/>
      <c r="P48" s="115"/>
      <c r="Q48" s="40">
        <f t="shared" si="13"/>
        <v>0</v>
      </c>
      <c r="R48" s="35"/>
      <c r="S48" s="116"/>
      <c r="T48" s="23"/>
      <c r="U48" s="115"/>
      <c r="V48" s="24">
        <f t="shared" si="14"/>
        <v>0</v>
      </c>
    </row>
    <row r="49" spans="1:22" ht="13.8">
      <c r="A49" s="32">
        <v>10</v>
      </c>
      <c r="B49" s="109"/>
      <c r="C49" s="109"/>
      <c r="D49" s="109"/>
      <c r="E49" s="127"/>
      <c r="F49" s="40">
        <f t="shared" si="11"/>
        <v>0</v>
      </c>
      <c r="G49" s="128"/>
      <c r="H49" s="110"/>
      <c r="I49" s="110"/>
      <c r="J49" s="129"/>
      <c r="K49" s="24">
        <f>SUM(G49:J49)</f>
        <v>0</v>
      </c>
      <c r="M49" s="39"/>
      <c r="N49" s="111"/>
      <c r="O49" s="22"/>
      <c r="P49" s="116"/>
      <c r="Q49" s="40">
        <f t="shared" si="13"/>
        <v>0</v>
      </c>
      <c r="R49" s="35"/>
      <c r="S49" s="110"/>
      <c r="T49" s="23"/>
      <c r="U49" s="116"/>
      <c r="V49" s="24">
        <f t="shared" si="14"/>
        <v>0</v>
      </c>
    </row>
    <row r="50" spans="1:22">
      <c r="A50" s="32">
        <v>11</v>
      </c>
      <c r="B50" s="134"/>
      <c r="C50" s="134"/>
      <c r="D50" s="134"/>
      <c r="E50" s="135"/>
      <c r="F50" s="40">
        <f t="shared" si="11"/>
        <v>0</v>
      </c>
      <c r="G50" s="136"/>
      <c r="H50" s="137"/>
      <c r="I50" s="136"/>
      <c r="J50" s="136"/>
      <c r="K50" s="24">
        <f>SUM(G50:J50)</f>
        <v>0</v>
      </c>
      <c r="M50" s="39"/>
      <c r="N50" s="22"/>
      <c r="O50" s="22"/>
      <c r="P50" s="138"/>
      <c r="Q50" s="40">
        <f t="shared" si="13"/>
        <v>0</v>
      </c>
      <c r="R50" s="35"/>
      <c r="S50" s="116"/>
      <c r="T50" s="23"/>
      <c r="U50" s="136"/>
      <c r="V50" s="24">
        <f t="shared" si="14"/>
        <v>0</v>
      </c>
    </row>
    <row r="51" spans="1:22">
      <c r="A51" s="33">
        <v>12</v>
      </c>
      <c r="B51" s="136"/>
      <c r="C51" s="140"/>
      <c r="D51" s="136"/>
      <c r="E51" s="136"/>
      <c r="F51" s="40">
        <f t="shared" si="11"/>
        <v>0</v>
      </c>
      <c r="G51" s="136"/>
      <c r="H51" s="137"/>
      <c r="I51" s="136"/>
      <c r="J51" s="136"/>
      <c r="K51" s="30">
        <f>SUM(G51:J51)</f>
        <v>0</v>
      </c>
      <c r="M51" s="41"/>
      <c r="N51" s="28"/>
      <c r="O51" s="28"/>
      <c r="P51" s="116"/>
      <c r="Q51" s="42">
        <f t="shared" si="13"/>
        <v>0</v>
      </c>
      <c r="R51" s="36"/>
      <c r="S51" s="116"/>
      <c r="T51" s="29"/>
      <c r="U51" s="29"/>
      <c r="V51" s="30">
        <f t="shared" si="14"/>
        <v>0</v>
      </c>
    </row>
    <row r="52" spans="1:22">
      <c r="A52" s="52" t="s">
        <v>163</v>
      </c>
      <c r="B52" s="53">
        <f t="shared" ref="B52:I52" si="15">SUM(B40:B51)</f>
        <v>1947</v>
      </c>
      <c r="C52" s="54">
        <f t="shared" si="15"/>
        <v>11900</v>
      </c>
      <c r="D52" s="54">
        <f t="shared" si="15"/>
        <v>3722</v>
      </c>
      <c r="E52" s="54">
        <f>SUM(E40:E51)</f>
        <v>2895.7</v>
      </c>
      <c r="F52" s="55">
        <f t="shared" si="15"/>
        <v>20464.7</v>
      </c>
      <c r="G52" s="56">
        <f>SUM(G40:G51)</f>
        <v>0</v>
      </c>
      <c r="H52" s="57">
        <f t="shared" si="15"/>
        <v>0</v>
      </c>
      <c r="I52" s="57">
        <f t="shared" si="15"/>
        <v>0</v>
      </c>
      <c r="J52" s="57">
        <f>SUM(J40:J51)</f>
        <v>0</v>
      </c>
      <c r="K52" s="58">
        <f>SUM(K40:K51)</f>
        <v>0</v>
      </c>
      <c r="L52" s="3"/>
      <c r="M52" s="53">
        <f t="shared" ref="M52:V52" si="16">SUM(M40:M51)</f>
        <v>0</v>
      </c>
      <c r="N52" s="54">
        <f t="shared" si="16"/>
        <v>0</v>
      </c>
      <c r="O52" s="54">
        <f t="shared" si="16"/>
        <v>0</v>
      </c>
      <c r="P52" s="54">
        <f>SUM(P40:P51)</f>
        <v>0</v>
      </c>
      <c r="Q52" s="55">
        <f t="shared" si="16"/>
        <v>0</v>
      </c>
      <c r="R52" s="56">
        <f t="shared" si="16"/>
        <v>0</v>
      </c>
      <c r="S52" s="57">
        <f t="shared" si="16"/>
        <v>0</v>
      </c>
      <c r="T52" s="57">
        <f t="shared" si="16"/>
        <v>0</v>
      </c>
      <c r="U52" s="57">
        <f>SUM(U40:U51)</f>
        <v>0</v>
      </c>
      <c r="V52" s="58">
        <f t="shared" si="16"/>
        <v>0</v>
      </c>
    </row>
    <row r="53" spans="1:22">
      <c r="B53" s="96"/>
      <c r="C53" s="98"/>
      <c r="D53" s="98"/>
      <c r="E53" s="98"/>
      <c r="G53" s="99"/>
      <c r="H53" s="101"/>
      <c r="I53" s="101"/>
      <c r="J53" s="101"/>
    </row>
    <row r="54" spans="1:22">
      <c r="B54" s="97"/>
      <c r="C54" s="97"/>
      <c r="D54" s="97"/>
      <c r="E54" s="97"/>
      <c r="G54" s="100"/>
      <c r="H54" s="100"/>
      <c r="I54" s="100"/>
      <c r="J54" s="100"/>
    </row>
    <row r="55" spans="1:22">
      <c r="C55" s="102"/>
    </row>
    <row r="59" spans="1:22">
      <c r="D59" s="46"/>
    </row>
  </sheetData>
  <mergeCells count="15">
    <mergeCell ref="A4:A5"/>
    <mergeCell ref="A21:A22"/>
    <mergeCell ref="B21:F21"/>
    <mergeCell ref="M21:Q21"/>
    <mergeCell ref="R21:V21"/>
    <mergeCell ref="G21:K21"/>
    <mergeCell ref="G4:K4"/>
    <mergeCell ref="B4:F4"/>
    <mergeCell ref="M4:Q4"/>
    <mergeCell ref="R4:V4"/>
    <mergeCell ref="A38:A39"/>
    <mergeCell ref="B38:F38"/>
    <mergeCell ref="G38:K38"/>
    <mergeCell ref="M38:Q38"/>
    <mergeCell ref="R38:V38"/>
  </mergeCells>
  <pageMargins left="0.75" right="0.75" top="1" bottom="1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10"/>
  <sheetViews>
    <sheetView workbookViewId="0">
      <selection activeCell="C209" sqref="C209:C210"/>
    </sheetView>
  </sheetViews>
  <sheetFormatPr defaultRowHeight="13.2"/>
  <sheetData>
    <row r="1" spans="1:256">
      <c r="A1" s="69"/>
      <c r="B1" s="71"/>
    </row>
    <row r="2" spans="1:256">
      <c r="B2" s="147" t="s">
        <v>182</v>
      </c>
      <c r="C2" s="148" t="s">
        <v>166</v>
      </c>
      <c r="E2" s="172"/>
    </row>
    <row r="3" spans="1:256">
      <c r="B3" s="147" t="s">
        <v>187</v>
      </c>
      <c r="C3" s="148" t="s">
        <v>166</v>
      </c>
      <c r="E3" s="172"/>
    </row>
    <row r="4" spans="1:256">
      <c r="B4" s="149" t="s">
        <v>327</v>
      </c>
      <c r="C4" s="148" t="s">
        <v>166</v>
      </c>
      <c r="E4" s="172"/>
    </row>
    <row r="5" spans="1:256">
      <c r="B5" s="150" t="s">
        <v>188</v>
      </c>
      <c r="C5" s="148" t="s">
        <v>166</v>
      </c>
      <c r="E5" s="172"/>
    </row>
    <row r="6" spans="1:256">
      <c r="B6" s="150" t="s">
        <v>328</v>
      </c>
      <c r="C6" s="148" t="s">
        <v>166</v>
      </c>
      <c r="E6" s="172"/>
    </row>
    <row r="7" spans="1:256">
      <c r="B7" s="1" t="s">
        <v>381</v>
      </c>
      <c r="C7" s="148" t="s">
        <v>166</v>
      </c>
      <c r="E7" s="174"/>
    </row>
    <row r="8" spans="1:256">
      <c r="B8" s="133" t="s">
        <v>242</v>
      </c>
      <c r="C8" s="148" t="s">
        <v>166</v>
      </c>
      <c r="E8" s="171"/>
    </row>
    <row r="9" spans="1:256">
      <c r="B9" s="1" t="s">
        <v>393</v>
      </c>
      <c r="C9" s="148" t="s">
        <v>166</v>
      </c>
      <c r="E9" s="174"/>
    </row>
    <row r="10" spans="1:256" ht="13.8">
      <c r="B10" s="150" t="s">
        <v>206</v>
      </c>
      <c r="C10" s="148" t="s">
        <v>166</v>
      </c>
      <c r="E10" s="175"/>
    </row>
    <row r="11" spans="1:256" ht="13.8">
      <c r="B11" s="122" t="s">
        <v>412</v>
      </c>
      <c r="C11" s="148" t="s">
        <v>166</v>
      </c>
      <c r="E11" s="175"/>
    </row>
    <row r="12" spans="1:256" ht="13.8">
      <c r="B12" s="125" t="s">
        <v>352</v>
      </c>
      <c r="C12" s="148" t="s">
        <v>166</v>
      </c>
      <c r="E12" s="95"/>
    </row>
    <row r="13" spans="1:256" ht="13.8">
      <c r="B13" s="76" t="s">
        <v>415</v>
      </c>
      <c r="C13" s="148" t="s">
        <v>166</v>
      </c>
      <c r="E13" s="175"/>
    </row>
    <row r="14" spans="1:256" ht="13.8">
      <c r="B14" s="76" t="s">
        <v>527</v>
      </c>
      <c r="C14" s="148" t="s">
        <v>166</v>
      </c>
      <c r="E14" s="125"/>
    </row>
    <row r="15" spans="1:256" ht="13.8">
      <c r="B15" s="197" t="s">
        <v>543</v>
      </c>
      <c r="C15" s="148" t="s">
        <v>166</v>
      </c>
      <c r="E15" s="125"/>
    </row>
    <row r="16" spans="1:256" ht="13.8">
      <c r="A16" s="125"/>
      <c r="B16" s="197" t="s">
        <v>555</v>
      </c>
      <c r="C16" s="151" t="s">
        <v>166</v>
      </c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  <c r="CD16" s="125"/>
      <c r="CE16" s="125"/>
      <c r="CF16" s="125"/>
      <c r="CG16" s="125"/>
      <c r="CH16" s="125"/>
      <c r="CI16" s="125"/>
      <c r="CJ16" s="125"/>
      <c r="CK16" s="125"/>
      <c r="CL16" s="125"/>
      <c r="CM16" s="125"/>
      <c r="CN16" s="125"/>
      <c r="CO16" s="125"/>
      <c r="CP16" s="125"/>
      <c r="CQ16" s="125"/>
      <c r="CR16" s="125"/>
      <c r="CS16" s="125"/>
      <c r="CT16" s="125"/>
      <c r="CU16" s="125"/>
      <c r="CV16" s="125"/>
      <c r="CW16" s="125"/>
      <c r="CX16" s="125"/>
      <c r="CY16" s="125"/>
      <c r="CZ16" s="125"/>
      <c r="DA16" s="125"/>
      <c r="DB16" s="125"/>
      <c r="DC16" s="125"/>
      <c r="DD16" s="125"/>
      <c r="DE16" s="125"/>
      <c r="DF16" s="125"/>
      <c r="DG16" s="125"/>
      <c r="DH16" s="125"/>
      <c r="DI16" s="125"/>
      <c r="DJ16" s="125"/>
      <c r="DK16" s="125"/>
      <c r="DL16" s="125"/>
      <c r="DM16" s="125"/>
      <c r="DN16" s="125"/>
      <c r="DO16" s="125"/>
      <c r="DP16" s="125"/>
      <c r="DQ16" s="125"/>
      <c r="DR16" s="125"/>
      <c r="DS16" s="125"/>
      <c r="DT16" s="125"/>
      <c r="DU16" s="125"/>
      <c r="DV16" s="125"/>
      <c r="DW16" s="125"/>
      <c r="DX16" s="125"/>
      <c r="DY16" s="125"/>
      <c r="DZ16" s="125"/>
      <c r="EA16" s="125"/>
      <c r="EB16" s="125"/>
      <c r="EC16" s="125"/>
      <c r="ED16" s="125"/>
      <c r="EE16" s="125"/>
      <c r="EF16" s="125"/>
      <c r="EG16" s="125"/>
      <c r="EH16" s="125"/>
      <c r="EI16" s="125"/>
      <c r="EJ16" s="125"/>
      <c r="EK16" s="125"/>
      <c r="EL16" s="125"/>
      <c r="EM16" s="125"/>
      <c r="EN16" s="125"/>
      <c r="EO16" s="125"/>
      <c r="EP16" s="125"/>
      <c r="EQ16" s="125"/>
      <c r="ER16" s="125"/>
      <c r="ES16" s="125"/>
      <c r="ET16" s="125"/>
      <c r="EU16" s="125"/>
      <c r="EV16" s="125"/>
      <c r="EW16" s="125"/>
      <c r="EX16" s="125"/>
      <c r="EY16" s="125"/>
      <c r="EZ16" s="125"/>
      <c r="FA16" s="125"/>
      <c r="FB16" s="125"/>
      <c r="FC16" s="125"/>
      <c r="FD16" s="125"/>
      <c r="FE16" s="125"/>
      <c r="FF16" s="125"/>
      <c r="FG16" s="125"/>
      <c r="FH16" s="125"/>
      <c r="FI16" s="125"/>
      <c r="FJ16" s="125"/>
      <c r="FK16" s="125"/>
      <c r="FL16" s="125"/>
      <c r="FM16" s="125"/>
      <c r="FN16" s="125"/>
      <c r="FO16" s="125"/>
      <c r="FP16" s="125"/>
      <c r="FQ16" s="125"/>
      <c r="FR16" s="125"/>
      <c r="FS16" s="125"/>
      <c r="FT16" s="125"/>
      <c r="FU16" s="125"/>
      <c r="FV16" s="125"/>
      <c r="FW16" s="125"/>
      <c r="FX16" s="125"/>
      <c r="FY16" s="125"/>
      <c r="FZ16" s="125"/>
      <c r="GA16" s="125"/>
      <c r="GB16" s="125"/>
      <c r="GC16" s="125"/>
      <c r="GD16" s="125"/>
      <c r="GE16" s="125"/>
      <c r="GF16" s="125"/>
      <c r="GG16" s="125"/>
      <c r="GH16" s="125"/>
      <c r="GI16" s="125"/>
      <c r="GJ16" s="125"/>
      <c r="GK16" s="125"/>
      <c r="GL16" s="125"/>
      <c r="GM16" s="125"/>
      <c r="GN16" s="125"/>
      <c r="GO16" s="125"/>
      <c r="GP16" s="125"/>
      <c r="GQ16" s="125"/>
      <c r="GR16" s="125"/>
      <c r="GS16" s="125"/>
      <c r="GT16" s="125"/>
      <c r="GU16" s="125"/>
      <c r="GV16" s="125"/>
      <c r="GW16" s="125"/>
      <c r="GX16" s="125"/>
      <c r="GY16" s="125"/>
      <c r="GZ16" s="125"/>
      <c r="HA16" s="125"/>
      <c r="HB16" s="125"/>
      <c r="HC16" s="125"/>
      <c r="HD16" s="125"/>
      <c r="HE16" s="125"/>
      <c r="HF16" s="125"/>
      <c r="HG16" s="125"/>
      <c r="HH16" s="125"/>
      <c r="HI16" s="125"/>
      <c r="HJ16" s="125"/>
      <c r="HK16" s="125"/>
      <c r="HL16" s="125"/>
      <c r="HM16" s="125"/>
      <c r="HN16" s="125"/>
      <c r="HO16" s="125"/>
      <c r="HP16" s="125"/>
      <c r="HQ16" s="125"/>
      <c r="HR16" s="125"/>
      <c r="HS16" s="125"/>
      <c r="HT16" s="125"/>
      <c r="HU16" s="125"/>
      <c r="HV16" s="125"/>
      <c r="HW16" s="125"/>
      <c r="HX16" s="125"/>
      <c r="HY16" s="125"/>
      <c r="HZ16" s="125"/>
      <c r="IA16" s="125"/>
      <c r="IB16" s="125"/>
      <c r="IC16" s="125"/>
      <c r="ID16" s="125"/>
      <c r="IE16" s="125"/>
      <c r="IF16" s="125"/>
      <c r="IG16" s="125"/>
      <c r="IH16" s="125"/>
      <c r="II16" s="125"/>
      <c r="IJ16" s="125"/>
      <c r="IK16" s="125"/>
      <c r="IL16" s="125"/>
      <c r="IM16" s="125"/>
      <c r="IN16" s="125"/>
      <c r="IO16" s="125"/>
      <c r="IP16" s="125"/>
      <c r="IQ16" s="125"/>
      <c r="IR16" s="125"/>
      <c r="IS16" s="125"/>
      <c r="IT16" s="125"/>
      <c r="IU16" s="125"/>
      <c r="IV16" s="125"/>
    </row>
    <row r="17" spans="2:5" ht="13.8">
      <c r="B17" s="125" t="s">
        <v>518</v>
      </c>
      <c r="C17" s="151" t="s">
        <v>166</v>
      </c>
    </row>
    <row r="18" spans="2:5" ht="13.8">
      <c r="B18" s="126" t="s">
        <v>404</v>
      </c>
      <c r="C18" s="148" t="s">
        <v>166</v>
      </c>
    </row>
    <row r="19" spans="2:5" ht="13.8">
      <c r="B19" s="125" t="s">
        <v>382</v>
      </c>
      <c r="C19" s="148" t="s">
        <v>166</v>
      </c>
    </row>
    <row r="20" spans="2:5" ht="13.8">
      <c r="B20" s="126" t="s">
        <v>363</v>
      </c>
      <c r="C20" s="148" t="s">
        <v>166</v>
      </c>
    </row>
    <row r="21" spans="2:5">
      <c r="B21" s="87" t="s">
        <v>343</v>
      </c>
      <c r="C21" s="148" t="s">
        <v>166</v>
      </c>
    </row>
    <row r="22" spans="2:5">
      <c r="B22" s="133"/>
      <c r="C22" s="133"/>
    </row>
    <row r="23" spans="2:5">
      <c r="B23" s="72"/>
      <c r="C23" s="69"/>
      <c r="E23" s="178" t="s">
        <v>273</v>
      </c>
    </row>
    <row r="24" spans="2:5">
      <c r="B24" s="85" t="s">
        <v>273</v>
      </c>
      <c r="C24" s="131" t="s">
        <v>5</v>
      </c>
      <c r="E24" s="173" t="s">
        <v>185</v>
      </c>
    </row>
    <row r="25" spans="2:5">
      <c r="B25" s="124" t="s">
        <v>185</v>
      </c>
      <c r="C25" s="131" t="s">
        <v>167</v>
      </c>
      <c r="E25" s="172" t="s">
        <v>219</v>
      </c>
    </row>
    <row r="26" spans="2:5">
      <c r="B26" s="150" t="s">
        <v>219</v>
      </c>
      <c r="C26" s="151" t="s">
        <v>167</v>
      </c>
      <c r="E26" s="172" t="s">
        <v>221</v>
      </c>
    </row>
    <row r="27" spans="2:5">
      <c r="B27" s="150" t="s">
        <v>221</v>
      </c>
      <c r="C27" s="151" t="s">
        <v>167</v>
      </c>
      <c r="E27" s="174" t="s">
        <v>357</v>
      </c>
    </row>
    <row r="28" spans="2:5">
      <c r="B28" s="1" t="s">
        <v>357</v>
      </c>
      <c r="C28" s="131" t="s">
        <v>5</v>
      </c>
      <c r="E28" s="174" t="s">
        <v>356</v>
      </c>
    </row>
    <row r="29" spans="2:5">
      <c r="B29" s="1" t="s">
        <v>356</v>
      </c>
      <c r="C29" s="131" t="s">
        <v>5</v>
      </c>
    </row>
    <row r="30" spans="2:5">
      <c r="B30" s="133"/>
      <c r="C30" s="133"/>
    </row>
    <row r="31" spans="2:5">
      <c r="B31" s="74"/>
      <c r="C31" s="69"/>
      <c r="E31" s="172" t="s">
        <v>203</v>
      </c>
    </row>
    <row r="32" spans="2:5">
      <c r="B32" s="152" t="s">
        <v>203</v>
      </c>
      <c r="C32" s="153" t="s">
        <v>170</v>
      </c>
      <c r="E32" s="172" t="s">
        <v>204</v>
      </c>
    </row>
    <row r="33" spans="2:5">
      <c r="B33" s="152" t="s">
        <v>204</v>
      </c>
      <c r="C33" s="153" t="s">
        <v>170</v>
      </c>
      <c r="E33" s="172" t="s">
        <v>205</v>
      </c>
    </row>
    <row r="34" spans="2:5">
      <c r="B34" s="152" t="s">
        <v>205</v>
      </c>
      <c r="C34" s="153" t="s">
        <v>170</v>
      </c>
      <c r="E34" s="172" t="s">
        <v>217</v>
      </c>
    </row>
    <row r="35" spans="2:5">
      <c r="B35" s="152" t="s">
        <v>217</v>
      </c>
      <c r="C35" s="153" t="s">
        <v>170</v>
      </c>
      <c r="E35" s="172" t="s">
        <v>218</v>
      </c>
    </row>
    <row r="36" spans="2:5">
      <c r="B36" s="152" t="s">
        <v>218</v>
      </c>
      <c r="C36" s="153" t="s">
        <v>170</v>
      </c>
      <c r="E36" s="179" t="s">
        <v>223</v>
      </c>
    </row>
    <row r="37" spans="2:5" ht="13.8">
      <c r="B37" s="152" t="s">
        <v>223</v>
      </c>
      <c r="C37" s="153" t="s">
        <v>170</v>
      </c>
      <c r="E37" s="76" t="s">
        <v>339</v>
      </c>
    </row>
    <row r="38" spans="2:5" ht="13.8">
      <c r="B38" s="76" t="s">
        <v>339</v>
      </c>
      <c r="C38" s="153" t="s">
        <v>170</v>
      </c>
      <c r="E38" s="81" t="s">
        <v>224</v>
      </c>
    </row>
    <row r="39" spans="2:5">
      <c r="B39" s="152" t="s">
        <v>224</v>
      </c>
      <c r="C39" s="153" t="s">
        <v>170</v>
      </c>
      <c r="E39" s="75" t="s">
        <v>340</v>
      </c>
    </row>
    <row r="40" spans="2:5">
      <c r="B40" s="154" t="s">
        <v>340</v>
      </c>
      <c r="C40" s="153" t="s">
        <v>170</v>
      </c>
      <c r="E40" s="4"/>
    </row>
    <row r="41" spans="2:5">
      <c r="B41" s="2" t="s">
        <v>525</v>
      </c>
      <c r="C41" s="153" t="s">
        <v>170</v>
      </c>
      <c r="E41" s="4"/>
    </row>
    <row r="42" spans="2:5" ht="13.8">
      <c r="B42" s="76" t="s">
        <v>526</v>
      </c>
      <c r="C42" s="153" t="s">
        <v>170</v>
      </c>
    </row>
    <row r="43" spans="2:5">
      <c r="B43" s="133"/>
      <c r="C43" s="133"/>
    </row>
    <row r="44" spans="2:5">
      <c r="B44" s="72"/>
      <c r="C44" s="69"/>
      <c r="E44" s="180" t="s">
        <v>281</v>
      </c>
    </row>
    <row r="45" spans="2:5">
      <c r="B45" s="80" t="s">
        <v>281</v>
      </c>
      <c r="C45" s="155" t="s">
        <v>316</v>
      </c>
      <c r="E45" s="180" t="s">
        <v>282</v>
      </c>
    </row>
    <row r="46" spans="2:5">
      <c r="B46" s="86" t="s">
        <v>282</v>
      </c>
      <c r="C46" s="155" t="s">
        <v>316</v>
      </c>
      <c r="E46" s="181" t="s">
        <v>402</v>
      </c>
    </row>
    <row r="47" spans="2:5">
      <c r="B47" s="130" t="s">
        <v>402</v>
      </c>
      <c r="C47" s="155" t="s">
        <v>316</v>
      </c>
      <c r="E47" s="181" t="s">
        <v>403</v>
      </c>
    </row>
    <row r="48" spans="2:5" ht="13.8" thickBot="1">
      <c r="B48" s="130" t="s">
        <v>403</v>
      </c>
      <c r="C48" s="155" t="s">
        <v>316</v>
      </c>
      <c r="E48" s="173" t="s">
        <v>374</v>
      </c>
    </row>
    <row r="49" spans="2:5">
      <c r="B49" s="156" t="s">
        <v>374</v>
      </c>
      <c r="C49" s="155" t="s">
        <v>316</v>
      </c>
      <c r="E49" s="173" t="s">
        <v>375</v>
      </c>
    </row>
    <row r="50" spans="2:5" ht="13.8" thickBot="1">
      <c r="B50" s="157" t="s">
        <v>375</v>
      </c>
      <c r="C50" s="155" t="s">
        <v>316</v>
      </c>
      <c r="E50" s="174" t="s">
        <v>386</v>
      </c>
    </row>
    <row r="51" spans="2:5">
      <c r="B51" s="2" t="s">
        <v>386</v>
      </c>
      <c r="C51" s="155" t="s">
        <v>316</v>
      </c>
      <c r="E51" s="177" t="s">
        <v>244</v>
      </c>
    </row>
    <row r="52" spans="2:5">
      <c r="B52" s="87" t="s">
        <v>244</v>
      </c>
      <c r="C52" s="155" t="s">
        <v>316</v>
      </c>
      <c r="E52" s="177" t="s">
        <v>245</v>
      </c>
    </row>
    <row r="53" spans="2:5">
      <c r="B53" s="84" t="s">
        <v>245</v>
      </c>
      <c r="C53" s="155" t="s">
        <v>316</v>
      </c>
    </row>
    <row r="54" spans="2:5">
      <c r="B54" s="133"/>
      <c r="C54" s="133"/>
    </row>
    <row r="55" spans="2:5">
      <c r="B55" s="72"/>
      <c r="C55" s="69"/>
      <c r="E55" s="172" t="s">
        <v>227</v>
      </c>
    </row>
    <row r="56" spans="2:5">
      <c r="B56" s="147" t="s">
        <v>227</v>
      </c>
      <c r="C56" s="148" t="s">
        <v>173</v>
      </c>
      <c r="E56" s="172" t="s">
        <v>228</v>
      </c>
    </row>
    <row r="57" spans="2:5">
      <c r="B57" s="147" t="s">
        <v>228</v>
      </c>
      <c r="C57" s="148" t="s">
        <v>173</v>
      </c>
      <c r="E57" s="172" t="s">
        <v>229</v>
      </c>
    </row>
    <row r="58" spans="2:5">
      <c r="B58" s="149" t="s">
        <v>229</v>
      </c>
      <c r="C58" s="148" t="s">
        <v>173</v>
      </c>
      <c r="E58" s="183" t="s">
        <v>361</v>
      </c>
    </row>
    <row r="59" spans="2:5">
      <c r="B59" s="94" t="s">
        <v>361</v>
      </c>
      <c r="C59" s="148" t="s">
        <v>173</v>
      </c>
      <c r="E59" s="174" t="s">
        <v>388</v>
      </c>
    </row>
    <row r="60" spans="2:5" ht="13.8" thickBot="1">
      <c r="B60" s="2" t="s">
        <v>388</v>
      </c>
      <c r="C60" s="148" t="s">
        <v>173</v>
      </c>
      <c r="E60" s="184" t="s">
        <v>348</v>
      </c>
    </row>
    <row r="61" spans="2:5" ht="13.8">
      <c r="B61" s="90" t="s">
        <v>348</v>
      </c>
      <c r="C61" s="148" t="s">
        <v>173</v>
      </c>
      <c r="E61" s="175" t="s">
        <v>391</v>
      </c>
    </row>
    <row r="62" spans="2:5" ht="13.8">
      <c r="B62" s="76" t="s">
        <v>391</v>
      </c>
      <c r="C62" s="148" t="s">
        <v>173</v>
      </c>
      <c r="E62" s="184" t="s">
        <v>347</v>
      </c>
    </row>
    <row r="63" spans="2:5" ht="14.4" thickBot="1">
      <c r="B63" s="91" t="s">
        <v>347</v>
      </c>
      <c r="C63" s="148" t="s">
        <v>173</v>
      </c>
      <c r="E63" s="175" t="s">
        <v>390</v>
      </c>
    </row>
    <row r="64" spans="2:5" ht="13.8">
      <c r="B64" s="76" t="s">
        <v>390</v>
      </c>
      <c r="C64" s="148" t="s">
        <v>173</v>
      </c>
    </row>
    <row r="65" spans="2:5">
      <c r="B65" s="133"/>
      <c r="C65" s="133"/>
    </row>
    <row r="66" spans="2:5">
      <c r="B66" s="72"/>
      <c r="C66" s="69"/>
      <c r="E66" s="172" t="s">
        <v>183</v>
      </c>
    </row>
    <row r="67" spans="2:5">
      <c r="B67" s="147" t="s">
        <v>183</v>
      </c>
      <c r="C67" s="153" t="s">
        <v>7</v>
      </c>
      <c r="E67" s="172" t="s">
        <v>207</v>
      </c>
    </row>
    <row r="68" spans="2:5">
      <c r="B68" s="147" t="s">
        <v>207</v>
      </c>
      <c r="C68" s="153" t="s">
        <v>7</v>
      </c>
      <c r="E68" s="172" t="s">
        <v>208</v>
      </c>
    </row>
    <row r="69" spans="2:5">
      <c r="B69" s="147" t="s">
        <v>208</v>
      </c>
      <c r="C69" s="153" t="s">
        <v>7</v>
      </c>
      <c r="E69" s="172" t="s">
        <v>209</v>
      </c>
    </row>
    <row r="70" spans="2:5">
      <c r="B70" s="158" t="s">
        <v>209</v>
      </c>
      <c r="C70" s="153" t="s">
        <v>7</v>
      </c>
      <c r="E70" s="190" t="s">
        <v>429</v>
      </c>
    </row>
    <row r="71" spans="2:5">
      <c r="B71" s="192" t="s">
        <v>425</v>
      </c>
      <c r="C71" s="153" t="s">
        <v>7</v>
      </c>
      <c r="E71" s="190" t="s">
        <v>430</v>
      </c>
    </row>
    <row r="72" spans="2:5">
      <c r="B72" s="192" t="s">
        <v>426</v>
      </c>
      <c r="C72" s="153" t="s">
        <v>7</v>
      </c>
      <c r="E72" s="190" t="s">
        <v>431</v>
      </c>
    </row>
    <row r="73" spans="2:5" ht="13.8">
      <c r="B73" s="192" t="s">
        <v>427</v>
      </c>
      <c r="C73" s="153" t="s">
        <v>7</v>
      </c>
      <c r="E73" s="191" t="s">
        <v>432</v>
      </c>
    </row>
    <row r="74" spans="2:5">
      <c r="B74" s="192" t="s">
        <v>429</v>
      </c>
      <c r="C74" s="153" t="s">
        <v>7</v>
      </c>
      <c r="E74" s="190" t="s">
        <v>426</v>
      </c>
    </row>
    <row r="75" spans="2:5">
      <c r="B75" s="192" t="s">
        <v>430</v>
      </c>
      <c r="C75" s="153" t="s">
        <v>7</v>
      </c>
      <c r="E75" s="190" t="s">
        <v>425</v>
      </c>
    </row>
    <row r="76" spans="2:5">
      <c r="B76" s="192" t="s">
        <v>431</v>
      </c>
      <c r="C76" s="153" t="s">
        <v>7</v>
      </c>
      <c r="E76" s="190" t="s">
        <v>427</v>
      </c>
    </row>
    <row r="77" spans="2:5" ht="13.8">
      <c r="B77" s="193" t="s">
        <v>432</v>
      </c>
      <c r="C77" s="153" t="s">
        <v>7</v>
      </c>
    </row>
    <row r="78" spans="2:5">
      <c r="B78" s="133"/>
      <c r="C78" s="133"/>
    </row>
    <row r="79" spans="2:5" ht="13.8" thickBot="1">
      <c r="B79" s="89"/>
      <c r="C79" s="88"/>
      <c r="E79" s="173" t="s">
        <v>178</v>
      </c>
    </row>
    <row r="80" spans="2:5" ht="13.8" thickBot="1">
      <c r="B80" s="156" t="s">
        <v>178</v>
      </c>
      <c r="C80" s="159" t="s">
        <v>6</v>
      </c>
      <c r="E80" s="173" t="s">
        <v>306</v>
      </c>
    </row>
    <row r="81" spans="2:5" ht="13.8" thickBot="1">
      <c r="B81" s="157" t="s">
        <v>306</v>
      </c>
      <c r="C81" s="159" t="s">
        <v>6</v>
      </c>
      <c r="E81" s="173" t="s">
        <v>211</v>
      </c>
    </row>
    <row r="82" spans="2:5" ht="13.8" thickBot="1">
      <c r="B82" s="156" t="s">
        <v>211</v>
      </c>
      <c r="C82" s="159" t="s">
        <v>6</v>
      </c>
      <c r="E82" s="173" t="s">
        <v>212</v>
      </c>
    </row>
    <row r="83" spans="2:5" ht="13.8" thickBot="1">
      <c r="B83" s="157" t="s">
        <v>212</v>
      </c>
      <c r="C83" s="159" t="s">
        <v>6</v>
      </c>
      <c r="E83" s="173" t="s">
        <v>214</v>
      </c>
    </row>
    <row r="84" spans="2:5" ht="13.8" thickBot="1">
      <c r="B84" s="160" t="s">
        <v>214</v>
      </c>
      <c r="C84" s="159" t="s">
        <v>6</v>
      </c>
      <c r="E84" s="173" t="s">
        <v>247</v>
      </c>
    </row>
    <row r="85" spans="2:5" ht="13.8" thickBot="1">
      <c r="B85" s="161" t="s">
        <v>247</v>
      </c>
      <c r="C85" s="159" t="s">
        <v>6</v>
      </c>
      <c r="E85" s="173" t="s">
        <v>220</v>
      </c>
    </row>
    <row r="86" spans="2:5" ht="14.4" thickBot="1">
      <c r="B86" s="162" t="s">
        <v>220</v>
      </c>
      <c r="C86" s="159" t="s">
        <v>6</v>
      </c>
      <c r="E86" s="176" t="s">
        <v>362</v>
      </c>
    </row>
    <row r="87" spans="2:5" ht="14.4" thickBot="1">
      <c r="B87" s="92" t="s">
        <v>280</v>
      </c>
      <c r="C87" s="159" t="s">
        <v>6</v>
      </c>
      <c r="E87" s="175" t="s">
        <v>360</v>
      </c>
    </row>
    <row r="88" spans="2:5" ht="14.4" thickBot="1">
      <c r="B88" s="95" t="s">
        <v>362</v>
      </c>
      <c r="C88" s="159" t="s">
        <v>6</v>
      </c>
      <c r="E88" s="185" t="s">
        <v>353</v>
      </c>
    </row>
    <row r="89" spans="2:5" ht="14.4" thickBot="1">
      <c r="B89" s="76" t="s">
        <v>360</v>
      </c>
      <c r="C89" s="159" t="s">
        <v>6</v>
      </c>
    </row>
    <row r="90" spans="2:5" ht="13.8">
      <c r="B90" s="93" t="s">
        <v>353</v>
      </c>
      <c r="C90" s="159" t="s">
        <v>6</v>
      </c>
    </row>
    <row r="91" spans="2:5">
      <c r="B91" s="133"/>
      <c r="C91" s="133"/>
    </row>
    <row r="92" spans="2:5">
      <c r="B92" s="72"/>
      <c r="C92" s="69"/>
      <c r="E92" s="172" t="s">
        <v>201</v>
      </c>
    </row>
    <row r="93" spans="2:5">
      <c r="B93" s="147" t="s">
        <v>201</v>
      </c>
      <c r="C93" s="153" t="s">
        <v>168</v>
      </c>
      <c r="E93" s="172" t="s">
        <v>202</v>
      </c>
    </row>
    <row r="94" spans="2:5">
      <c r="B94" s="147" t="s">
        <v>202</v>
      </c>
      <c r="C94" s="153" t="s">
        <v>168</v>
      </c>
      <c r="E94" s="186" t="s">
        <v>365</v>
      </c>
    </row>
    <row r="95" spans="2:5">
      <c r="B95" s="163" t="s">
        <v>365</v>
      </c>
      <c r="C95" s="153" t="s">
        <v>168</v>
      </c>
      <c r="E95" s="172" t="s">
        <v>238</v>
      </c>
    </row>
    <row r="96" spans="2:5">
      <c r="B96" s="158" t="s">
        <v>238</v>
      </c>
      <c r="C96" s="153" t="s">
        <v>168</v>
      </c>
    </row>
    <row r="97" spans="2:5">
      <c r="B97" s="133"/>
      <c r="C97" s="133"/>
    </row>
    <row r="98" spans="2:5">
      <c r="B98" s="89"/>
      <c r="C98" s="88"/>
      <c r="E98" s="173" t="s">
        <v>234</v>
      </c>
    </row>
    <row r="99" spans="2:5" ht="13.8" thickBot="1">
      <c r="B99" s="157" t="s">
        <v>234</v>
      </c>
      <c r="C99" s="164" t="s">
        <v>169</v>
      </c>
      <c r="E99" s="172" t="s">
        <v>283</v>
      </c>
    </row>
    <row r="100" spans="2:5" ht="13.8">
      <c r="B100" s="165" t="s">
        <v>283</v>
      </c>
      <c r="C100" s="164" t="s">
        <v>169</v>
      </c>
      <c r="E100" s="175" t="s">
        <v>367</v>
      </c>
    </row>
    <row r="101" spans="2:5" ht="13.8">
      <c r="B101" s="76" t="s">
        <v>367</v>
      </c>
      <c r="C101" s="164" t="s">
        <v>169</v>
      </c>
      <c r="E101" s="180" t="s">
        <v>279</v>
      </c>
    </row>
    <row r="102" spans="2:5">
      <c r="B102" s="82" t="s">
        <v>279</v>
      </c>
      <c r="C102" s="164" t="s">
        <v>169</v>
      </c>
    </row>
    <row r="103" spans="2:5">
      <c r="B103" s="133"/>
      <c r="C103" s="133"/>
    </row>
    <row r="104" spans="2:5">
      <c r="B104" s="72"/>
      <c r="C104" s="69"/>
      <c r="E104" s="180" t="s">
        <v>274</v>
      </c>
    </row>
    <row r="105" spans="2:5">
      <c r="B105" s="80" t="s">
        <v>274</v>
      </c>
      <c r="C105" s="153" t="s">
        <v>171</v>
      </c>
      <c r="E105" s="172" t="s">
        <v>290</v>
      </c>
    </row>
    <row r="106" spans="2:5">
      <c r="B106" s="147" t="s">
        <v>290</v>
      </c>
      <c r="C106" s="153" t="s">
        <v>171</v>
      </c>
      <c r="E106" s="183" t="s">
        <v>364</v>
      </c>
    </row>
    <row r="107" spans="2:5">
      <c r="B107" s="94" t="s">
        <v>364</v>
      </c>
      <c r="C107" s="153" t="s">
        <v>171</v>
      </c>
      <c r="E107" s="180" t="s">
        <v>275</v>
      </c>
    </row>
    <row r="108" spans="2:5" ht="13.8">
      <c r="B108" s="82" t="s">
        <v>275</v>
      </c>
      <c r="C108" s="153" t="s">
        <v>171</v>
      </c>
      <c r="E108" s="176" t="s">
        <v>405</v>
      </c>
    </row>
    <row r="109" spans="2:5" ht="13.8">
      <c r="B109" s="132" t="s">
        <v>405</v>
      </c>
      <c r="C109" s="153" t="s">
        <v>171</v>
      </c>
    </row>
    <row r="110" spans="2:5">
      <c r="B110" s="133"/>
      <c r="C110" s="133"/>
    </row>
    <row r="111" spans="2:5">
      <c r="B111" s="72"/>
      <c r="C111" s="69"/>
      <c r="E111" s="183" t="s">
        <v>376</v>
      </c>
    </row>
    <row r="112" spans="2:5">
      <c r="B112" s="94" t="s">
        <v>376</v>
      </c>
      <c r="C112" s="153" t="s">
        <v>49</v>
      </c>
      <c r="E112" s="171" t="s">
        <v>385</v>
      </c>
    </row>
    <row r="113" spans="2:5">
      <c r="B113" s="166" t="s">
        <v>385</v>
      </c>
      <c r="C113" s="153" t="s">
        <v>49</v>
      </c>
      <c r="E113" s="172" t="s">
        <v>236</v>
      </c>
    </row>
    <row r="114" spans="2:5">
      <c r="B114" s="147" t="s">
        <v>236</v>
      </c>
      <c r="C114" s="153" t="s">
        <v>49</v>
      </c>
      <c r="E114" s="172" t="s">
        <v>243</v>
      </c>
    </row>
    <row r="115" spans="2:5">
      <c r="B115" s="158" t="s">
        <v>243</v>
      </c>
      <c r="C115" s="153" t="s">
        <v>49</v>
      </c>
    </row>
    <row r="116" spans="2:5">
      <c r="B116" s="133"/>
      <c r="C116" s="133"/>
    </row>
    <row r="117" spans="2:5" ht="13.8" thickBot="1">
      <c r="B117" s="89"/>
      <c r="C117" s="88"/>
      <c r="E117" s="173" t="s">
        <v>276</v>
      </c>
    </row>
    <row r="118" spans="2:5" ht="13.8" thickBot="1">
      <c r="B118" s="156" t="s">
        <v>276</v>
      </c>
      <c r="C118" s="159" t="s">
        <v>5</v>
      </c>
      <c r="E118" s="174" t="s">
        <v>396</v>
      </c>
    </row>
    <row r="119" spans="2:5" ht="13.8" thickBot="1">
      <c r="B119" s="122" t="s">
        <v>396</v>
      </c>
      <c r="C119" s="159" t="s">
        <v>5</v>
      </c>
      <c r="E119" s="173" t="s">
        <v>277</v>
      </c>
    </row>
    <row r="120" spans="2:5" ht="13.8" thickBot="1">
      <c r="B120" s="157" t="s">
        <v>277</v>
      </c>
      <c r="C120" s="159" t="s">
        <v>5</v>
      </c>
      <c r="E120" s="182" t="s">
        <v>373</v>
      </c>
    </row>
    <row r="121" spans="2:5" ht="13.8" thickBot="1">
      <c r="B121" s="117" t="s">
        <v>373</v>
      </c>
      <c r="C121" s="159" t="s">
        <v>5</v>
      </c>
      <c r="E121" s="173" t="s">
        <v>259</v>
      </c>
    </row>
    <row r="122" spans="2:5" ht="13.8" thickBot="1">
      <c r="B122" s="162" t="s">
        <v>259</v>
      </c>
      <c r="C122" s="159" t="s">
        <v>5</v>
      </c>
      <c r="E122" s="173" t="s">
        <v>342</v>
      </c>
    </row>
    <row r="123" spans="2:5" ht="13.8" thickBot="1">
      <c r="B123" s="167" t="s">
        <v>342</v>
      </c>
      <c r="C123" s="159" t="s">
        <v>5</v>
      </c>
      <c r="E123" s="173" t="s">
        <v>237</v>
      </c>
    </row>
    <row r="124" spans="2:5" ht="14.4" thickBot="1">
      <c r="B124" s="167" t="s">
        <v>237</v>
      </c>
      <c r="C124" s="159" t="s">
        <v>5</v>
      </c>
      <c r="E124" s="175" t="s">
        <v>377</v>
      </c>
    </row>
    <row r="125" spans="2:5" ht="14.4" thickBot="1">
      <c r="B125" s="76" t="s">
        <v>377</v>
      </c>
      <c r="C125" s="159" t="s">
        <v>5</v>
      </c>
      <c r="E125" s="173" t="s">
        <v>225</v>
      </c>
    </row>
    <row r="126" spans="2:5" ht="13.8" thickBot="1">
      <c r="B126" s="168" t="s">
        <v>225</v>
      </c>
      <c r="C126" s="159" t="s">
        <v>5</v>
      </c>
      <c r="E126" s="173" t="s">
        <v>226</v>
      </c>
    </row>
    <row r="127" spans="2:5" ht="13.8" thickBot="1">
      <c r="B127" s="156" t="s">
        <v>226</v>
      </c>
      <c r="C127" s="159" t="s">
        <v>5</v>
      </c>
      <c r="E127" s="173" t="s">
        <v>174</v>
      </c>
    </row>
    <row r="128" spans="2:5" ht="13.8" thickBot="1">
      <c r="B128" s="157" t="s">
        <v>174</v>
      </c>
      <c r="C128" s="159" t="s">
        <v>5</v>
      </c>
      <c r="E128" s="173" t="s">
        <v>175</v>
      </c>
    </row>
    <row r="129" spans="2:5" ht="13.8" thickBot="1">
      <c r="B129" s="162" t="s">
        <v>175</v>
      </c>
      <c r="C129" s="159" t="s">
        <v>5</v>
      </c>
      <c r="E129" s="172" t="s">
        <v>331</v>
      </c>
    </row>
    <row r="130" spans="2:5" ht="13.8" thickBot="1">
      <c r="B130" s="147" t="s">
        <v>331</v>
      </c>
      <c r="C130" s="159" t="s">
        <v>5</v>
      </c>
      <c r="E130" s="187" t="s">
        <v>345</v>
      </c>
    </row>
    <row r="131" spans="2:5" ht="13.8" thickBot="1">
      <c r="B131" s="77" t="s">
        <v>345</v>
      </c>
      <c r="C131" s="159" t="s">
        <v>5</v>
      </c>
      <c r="E131" s="171" t="s">
        <v>176</v>
      </c>
    </row>
    <row r="132" spans="2:5" ht="13.8" thickBot="1">
      <c r="B132" s="166" t="s">
        <v>176</v>
      </c>
      <c r="C132" s="159" t="s">
        <v>5</v>
      </c>
      <c r="E132" s="171" t="s">
        <v>338</v>
      </c>
    </row>
    <row r="133" spans="2:5" ht="13.8" thickBot="1">
      <c r="B133" s="166" t="s">
        <v>338</v>
      </c>
      <c r="C133" s="159" t="s">
        <v>5</v>
      </c>
      <c r="E133" s="187" t="s">
        <v>177</v>
      </c>
    </row>
    <row r="134" spans="2:5" ht="13.8" thickBot="1">
      <c r="B134" s="77" t="s">
        <v>177</v>
      </c>
      <c r="C134" s="159" t="s">
        <v>5</v>
      </c>
      <c r="E134" s="172" t="s">
        <v>323</v>
      </c>
    </row>
    <row r="135" spans="2:5" ht="13.8" thickBot="1">
      <c r="B135" s="147" t="s">
        <v>323</v>
      </c>
      <c r="C135" s="159" t="s">
        <v>5</v>
      </c>
      <c r="E135" s="172" t="s">
        <v>270</v>
      </c>
    </row>
    <row r="136" spans="2:5" ht="13.8" thickBot="1">
      <c r="B136" s="147" t="s">
        <v>270</v>
      </c>
      <c r="C136" s="159" t="s">
        <v>5</v>
      </c>
      <c r="E136" s="172" t="s">
        <v>179</v>
      </c>
    </row>
    <row r="137" spans="2:5" ht="13.8" thickBot="1">
      <c r="B137" s="147" t="s">
        <v>179</v>
      </c>
      <c r="C137" s="159" t="s">
        <v>5</v>
      </c>
      <c r="E137" s="174" t="s">
        <v>355</v>
      </c>
    </row>
    <row r="138" spans="2:5" ht="13.8" thickBot="1">
      <c r="B138" s="2" t="s">
        <v>355</v>
      </c>
      <c r="C138" s="159" t="s">
        <v>5</v>
      </c>
      <c r="E138" s="171" t="s">
        <v>180</v>
      </c>
    </row>
    <row r="139" spans="2:5" ht="13.8" thickBot="1">
      <c r="B139" s="166" t="s">
        <v>180</v>
      </c>
      <c r="C139" s="159" t="s">
        <v>5</v>
      </c>
      <c r="E139" s="172" t="s">
        <v>181</v>
      </c>
    </row>
    <row r="140" spans="2:5" ht="13.8" thickBot="1">
      <c r="B140" s="147" t="s">
        <v>181</v>
      </c>
      <c r="C140" s="159" t="s">
        <v>5</v>
      </c>
      <c r="E140" s="187" t="s">
        <v>346</v>
      </c>
    </row>
    <row r="141" spans="2:5" ht="13.8" thickBot="1">
      <c r="B141" s="77" t="s">
        <v>346</v>
      </c>
      <c r="C141" s="159" t="s">
        <v>5</v>
      </c>
      <c r="E141" s="181" t="s">
        <v>398</v>
      </c>
    </row>
    <row r="142" spans="2:5" ht="13.8" thickBot="1">
      <c r="B142" s="130" t="s">
        <v>398</v>
      </c>
      <c r="C142" s="159" t="s">
        <v>5</v>
      </c>
      <c r="E142" s="171" t="s">
        <v>329</v>
      </c>
    </row>
    <row r="143" spans="2:5" ht="13.8" thickBot="1">
      <c r="B143" s="166" t="s">
        <v>329</v>
      </c>
      <c r="C143" s="159" t="s">
        <v>5</v>
      </c>
      <c r="E143" s="180" t="s">
        <v>272</v>
      </c>
    </row>
    <row r="144" spans="2:5" ht="13.8" thickBot="1">
      <c r="B144" s="80" t="s">
        <v>272</v>
      </c>
      <c r="C144" s="159" t="s">
        <v>5</v>
      </c>
      <c r="E144" s="188" t="s">
        <v>184</v>
      </c>
    </row>
    <row r="145" spans="2:5" ht="13.8" thickBot="1">
      <c r="B145" s="78" t="s">
        <v>184</v>
      </c>
      <c r="C145" s="159" t="s">
        <v>5</v>
      </c>
      <c r="E145" s="172" t="s">
        <v>288</v>
      </c>
    </row>
    <row r="146" spans="2:5" ht="13.8" thickBot="1">
      <c r="B146" s="147" t="s">
        <v>288</v>
      </c>
      <c r="C146" s="159" t="s">
        <v>5</v>
      </c>
      <c r="E146" s="188" t="s">
        <v>271</v>
      </c>
    </row>
    <row r="147" spans="2:5" ht="13.8" thickBot="1">
      <c r="B147" s="78" t="s">
        <v>271</v>
      </c>
      <c r="C147" s="159" t="s">
        <v>5</v>
      </c>
      <c r="E147" s="189" t="s">
        <v>330</v>
      </c>
    </row>
    <row r="148" spans="2:5" ht="13.8" thickBot="1">
      <c r="B148" s="79" t="s">
        <v>330</v>
      </c>
      <c r="C148" s="159" t="s">
        <v>5</v>
      </c>
      <c r="E148" s="174" t="s">
        <v>383</v>
      </c>
    </row>
    <row r="149" spans="2:5" ht="13.8" thickBot="1">
      <c r="B149" s="2" t="s">
        <v>383</v>
      </c>
      <c r="C149" s="159" t="s">
        <v>5</v>
      </c>
      <c r="E149" s="172" t="s">
        <v>186</v>
      </c>
    </row>
    <row r="150" spans="2:5" ht="13.8" thickBot="1">
      <c r="B150" s="147" t="s">
        <v>186</v>
      </c>
      <c r="C150" s="159" t="s">
        <v>5</v>
      </c>
      <c r="E150" s="171" t="s">
        <v>233</v>
      </c>
    </row>
    <row r="151" spans="2:5" ht="13.8" thickBot="1">
      <c r="B151" s="166" t="s">
        <v>233</v>
      </c>
      <c r="C151" s="159" t="s">
        <v>5</v>
      </c>
      <c r="E151" s="171" t="s">
        <v>189</v>
      </c>
    </row>
    <row r="152" spans="2:5" ht="13.8" thickBot="1">
      <c r="B152" s="166" t="s">
        <v>189</v>
      </c>
      <c r="C152" s="159" t="s">
        <v>5</v>
      </c>
      <c r="E152" s="172" t="s">
        <v>190</v>
      </c>
    </row>
    <row r="153" spans="2:5" ht="13.8" thickBot="1">
      <c r="B153" s="147" t="s">
        <v>190</v>
      </c>
      <c r="C153" s="159" t="s">
        <v>5</v>
      </c>
      <c r="E153" s="181" t="s">
        <v>399</v>
      </c>
    </row>
    <row r="154" spans="2:5" ht="13.8" thickBot="1">
      <c r="B154" s="130" t="s">
        <v>399</v>
      </c>
      <c r="C154" s="159" t="s">
        <v>5</v>
      </c>
      <c r="E154" s="172" t="s">
        <v>191</v>
      </c>
    </row>
    <row r="155" spans="2:5" ht="13.8" thickBot="1">
      <c r="B155" s="147" t="s">
        <v>191</v>
      </c>
      <c r="C155" s="159" t="s">
        <v>5</v>
      </c>
      <c r="E155" s="172" t="s">
        <v>192</v>
      </c>
    </row>
    <row r="156" spans="2:5" ht="13.8" thickBot="1">
      <c r="B156" s="147" t="s">
        <v>192</v>
      </c>
      <c r="C156" s="159" t="s">
        <v>5</v>
      </c>
      <c r="E156" s="172" t="s">
        <v>193</v>
      </c>
    </row>
    <row r="157" spans="2:5" ht="13.8" thickBot="1">
      <c r="B157" s="147" t="s">
        <v>193</v>
      </c>
      <c r="C157" s="159" t="s">
        <v>5</v>
      </c>
      <c r="E157" s="172" t="s">
        <v>194</v>
      </c>
    </row>
    <row r="158" spans="2:5" ht="13.8" thickBot="1">
      <c r="B158" s="147" t="s">
        <v>194</v>
      </c>
      <c r="C158" s="159" t="s">
        <v>5</v>
      </c>
      <c r="E158" s="181" t="s">
        <v>400</v>
      </c>
    </row>
    <row r="159" spans="2:5" ht="13.8" thickBot="1">
      <c r="B159" s="130" t="s">
        <v>400</v>
      </c>
      <c r="C159" s="159" t="s">
        <v>5</v>
      </c>
      <c r="E159" s="189" t="s">
        <v>195</v>
      </c>
    </row>
    <row r="160" spans="2:5" ht="13.8" thickBot="1">
      <c r="B160" s="79" t="s">
        <v>195</v>
      </c>
      <c r="C160" s="159" t="s">
        <v>5</v>
      </c>
      <c r="E160" s="172" t="s">
        <v>197</v>
      </c>
    </row>
    <row r="161" spans="2:5" ht="13.8" thickBot="1">
      <c r="B161" s="147" t="s">
        <v>197</v>
      </c>
      <c r="C161" s="159" t="s">
        <v>5</v>
      </c>
      <c r="E161" s="189" t="s">
        <v>196</v>
      </c>
    </row>
    <row r="162" spans="2:5" ht="13.8" thickBot="1">
      <c r="B162" s="79" t="s">
        <v>196</v>
      </c>
      <c r="C162" s="159" t="s">
        <v>5</v>
      </c>
      <c r="E162" s="172" t="s">
        <v>299</v>
      </c>
    </row>
    <row r="163" spans="2:5" ht="13.8" thickBot="1">
      <c r="B163" s="147" t="s">
        <v>299</v>
      </c>
      <c r="C163" s="159" t="s">
        <v>5</v>
      </c>
      <c r="E163" s="172" t="s">
        <v>198</v>
      </c>
    </row>
    <row r="164" spans="2:5" ht="13.8" thickBot="1">
      <c r="B164" s="147" t="s">
        <v>198</v>
      </c>
      <c r="C164" s="159" t="s">
        <v>5</v>
      </c>
      <c r="E164" s="181" t="s">
        <v>401</v>
      </c>
    </row>
    <row r="165" spans="2:5" ht="13.8" thickBot="1">
      <c r="B165" s="130" t="s">
        <v>401</v>
      </c>
      <c r="C165" s="159" t="s">
        <v>5</v>
      </c>
      <c r="E165" s="172" t="s">
        <v>199</v>
      </c>
    </row>
    <row r="166" spans="2:5" ht="13.8" thickBot="1">
      <c r="B166" s="147" t="s">
        <v>199</v>
      </c>
      <c r="C166" s="159" t="s">
        <v>5</v>
      </c>
      <c r="E166" s="172" t="s">
        <v>200</v>
      </c>
    </row>
    <row r="167" spans="2:5" ht="13.8" thickBot="1">
      <c r="B167" s="147" t="s">
        <v>200</v>
      </c>
      <c r="C167" s="159" t="s">
        <v>5</v>
      </c>
      <c r="E167" s="171" t="s">
        <v>263</v>
      </c>
    </row>
    <row r="168" spans="2:5">
      <c r="B168" s="169" t="s">
        <v>263</v>
      </c>
      <c r="C168" s="159" t="s">
        <v>5</v>
      </c>
    </row>
    <row r="169" spans="2:5">
      <c r="B169" s="133"/>
      <c r="C169" s="133"/>
    </row>
    <row r="170" spans="2:5">
      <c r="B170" s="73"/>
      <c r="C170" s="70"/>
    </row>
    <row r="171" spans="2:5">
      <c r="B171" s="147" t="s">
        <v>248</v>
      </c>
      <c r="C171" s="153" t="s">
        <v>172</v>
      </c>
    </row>
    <row r="172" spans="2:5">
      <c r="B172" s="166" t="s">
        <v>210</v>
      </c>
      <c r="C172" s="153" t="s">
        <v>172</v>
      </c>
    </row>
    <row r="173" spans="2:5">
      <c r="B173" s="166" t="s">
        <v>278</v>
      </c>
      <c r="C173" s="153" t="s">
        <v>172</v>
      </c>
    </row>
    <row r="174" spans="2:5">
      <c r="B174" s="166" t="s">
        <v>235</v>
      </c>
      <c r="C174" s="153" t="s">
        <v>172</v>
      </c>
    </row>
    <row r="175" spans="2:5">
      <c r="B175" s="147" t="s">
        <v>213</v>
      </c>
      <c r="C175" s="153" t="s">
        <v>172</v>
      </c>
    </row>
    <row r="176" spans="2:5">
      <c r="B176" s="166" t="s">
        <v>215</v>
      </c>
      <c r="C176" s="153" t="s">
        <v>172</v>
      </c>
    </row>
    <row r="177" spans="2:3">
      <c r="B177" s="147" t="s">
        <v>216</v>
      </c>
      <c r="C177" s="153" t="s">
        <v>172</v>
      </c>
    </row>
    <row r="178" spans="2:3" ht="14.4" thickBot="1">
      <c r="B178" s="197" t="s">
        <v>541</v>
      </c>
      <c r="C178" s="153" t="s">
        <v>172</v>
      </c>
    </row>
    <row r="179" spans="2:3" ht="13.8">
      <c r="B179" s="197" t="s">
        <v>542</v>
      </c>
      <c r="C179" s="159" t="s">
        <v>5</v>
      </c>
    </row>
    <row r="180" spans="2:3" ht="13.8">
      <c r="B180" s="197" t="s">
        <v>554</v>
      </c>
      <c r="C180" s="153" t="s">
        <v>172</v>
      </c>
    </row>
    <row r="181" spans="2:3">
      <c r="B181" s="170" t="s">
        <v>287</v>
      </c>
      <c r="C181" s="153" t="s">
        <v>172</v>
      </c>
    </row>
    <row r="182" spans="2:3">
      <c r="B182" s="170" t="s">
        <v>289</v>
      </c>
      <c r="C182" s="153" t="s">
        <v>172</v>
      </c>
    </row>
    <row r="183" spans="2:3">
      <c r="B183" s="166" t="s">
        <v>239</v>
      </c>
      <c r="C183" s="153" t="s">
        <v>172</v>
      </c>
    </row>
    <row r="184" spans="2:3">
      <c r="B184" s="166" t="s">
        <v>246</v>
      </c>
      <c r="C184" s="153" t="s">
        <v>172</v>
      </c>
    </row>
    <row r="185" spans="2:3">
      <c r="B185" s="147" t="s">
        <v>230</v>
      </c>
      <c r="C185" s="153" t="s">
        <v>172</v>
      </c>
    </row>
    <row r="186" spans="2:3">
      <c r="B186" s="147" t="s">
        <v>222</v>
      </c>
      <c r="C186" s="153" t="s">
        <v>172</v>
      </c>
    </row>
    <row r="187" spans="2:3">
      <c r="B187" s="150" t="s">
        <v>366</v>
      </c>
      <c r="C187" s="153" t="s">
        <v>172</v>
      </c>
    </row>
    <row r="188" spans="2:3" ht="13.8">
      <c r="B188" s="83" t="s">
        <v>349</v>
      </c>
      <c r="C188" s="153" t="s">
        <v>172</v>
      </c>
    </row>
    <row r="189" spans="2:3" ht="13.8">
      <c r="B189" s="95" t="s">
        <v>368</v>
      </c>
      <c r="C189" s="153" t="s">
        <v>172</v>
      </c>
    </row>
    <row r="190" spans="2:3">
      <c r="B190" s="166" t="s">
        <v>240</v>
      </c>
      <c r="C190" s="153" t="s">
        <v>172</v>
      </c>
    </row>
    <row r="191" spans="2:3">
      <c r="B191" s="147" t="s">
        <v>241</v>
      </c>
      <c r="C191" s="153" t="s">
        <v>172</v>
      </c>
    </row>
    <row r="192" spans="2:3">
      <c r="B192" s="166" t="s">
        <v>301</v>
      </c>
      <c r="C192" s="153" t="s">
        <v>172</v>
      </c>
    </row>
    <row r="193" spans="2:3">
      <c r="B193" s="166" t="s">
        <v>421</v>
      </c>
      <c r="C193" s="153" t="s">
        <v>172</v>
      </c>
    </row>
    <row r="194" spans="2:3">
      <c r="B194" s="166" t="s">
        <v>416</v>
      </c>
      <c r="C194" s="153" t="s">
        <v>172</v>
      </c>
    </row>
    <row r="195" spans="2:3">
      <c r="B195" s="166" t="s">
        <v>417</v>
      </c>
      <c r="C195" s="153" t="s">
        <v>172</v>
      </c>
    </row>
    <row r="196" spans="2:3">
      <c r="B196" s="166" t="s">
        <v>418</v>
      </c>
      <c r="C196" s="153" t="s">
        <v>172</v>
      </c>
    </row>
    <row r="197" spans="2:3">
      <c r="B197" s="166" t="s">
        <v>419</v>
      </c>
      <c r="C197" s="153" t="s">
        <v>172</v>
      </c>
    </row>
    <row r="198" spans="2:3">
      <c r="B198" s="166" t="s">
        <v>286</v>
      </c>
      <c r="C198" s="153" t="s">
        <v>172</v>
      </c>
    </row>
    <row r="199" spans="2:3">
      <c r="B199" s="147" t="s">
        <v>231</v>
      </c>
      <c r="C199" s="153" t="s">
        <v>172</v>
      </c>
    </row>
    <row r="200" spans="2:3">
      <c r="B200" s="147" t="s">
        <v>420</v>
      </c>
      <c r="C200" s="153" t="s">
        <v>172</v>
      </c>
    </row>
    <row r="201" spans="2:3">
      <c r="B201" s="147" t="s">
        <v>428</v>
      </c>
      <c r="C201" s="153" t="s">
        <v>172</v>
      </c>
    </row>
    <row r="202" spans="2:3" ht="13.8">
      <c r="B202" s="132" t="s">
        <v>392</v>
      </c>
      <c r="C202" s="153" t="s">
        <v>172</v>
      </c>
    </row>
    <row r="203" spans="2:3">
      <c r="B203" s="166" t="s">
        <v>387</v>
      </c>
      <c r="C203" s="153" t="s">
        <v>172</v>
      </c>
    </row>
    <row r="204" spans="2:3" ht="13.8">
      <c r="B204" s="76" t="s">
        <v>379</v>
      </c>
      <c r="C204" s="153" t="s">
        <v>172</v>
      </c>
    </row>
    <row r="205" spans="2:3">
      <c r="B205" s="169" t="s">
        <v>232</v>
      </c>
      <c r="C205" s="153" t="s">
        <v>172</v>
      </c>
    </row>
    <row r="206" spans="2:3" ht="13.8">
      <c r="B206" s="197" t="s">
        <v>556</v>
      </c>
      <c r="C206" s="153" t="s">
        <v>172</v>
      </c>
    </row>
    <row r="207" spans="2:3" ht="13.8">
      <c r="B207" s="197" t="s">
        <v>557</v>
      </c>
      <c r="C207" s="153" t="s">
        <v>172</v>
      </c>
    </row>
    <row r="208" spans="2:3">
      <c r="B208" s="196" t="s">
        <v>553</v>
      </c>
      <c r="C208" s="153" t="s">
        <v>172</v>
      </c>
    </row>
    <row r="209" spans="2:3" ht="13.8">
      <c r="B209" s="198" t="s">
        <v>560</v>
      </c>
      <c r="C209" s="153" t="s">
        <v>172</v>
      </c>
    </row>
    <row r="210" spans="2:3" ht="13.8">
      <c r="B210" s="197" t="s">
        <v>559</v>
      </c>
      <c r="C210" s="153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SanPh</vt:lpstr>
      <vt:lpstr>KhacH</vt:lpstr>
      <vt:lpstr>TINH</vt:lpstr>
      <vt:lpstr>TONG</vt:lpstr>
      <vt:lpstr>TT2020_2021</vt:lpstr>
      <vt:lpstr>Cty CP</vt:lpstr>
      <vt:lpstr>Sheet2</vt:lpstr>
    </vt:vector>
  </TitlesOfParts>
  <Company>Saocodon.co.cc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HTH</dc:creator>
  <cp:lastModifiedBy>KHANH NGUYEN QUOC</cp:lastModifiedBy>
  <cp:lastPrinted>2020-10-06T01:29:25Z</cp:lastPrinted>
  <dcterms:created xsi:type="dcterms:W3CDTF">2013-05-08T07:06:24Z</dcterms:created>
  <dcterms:modified xsi:type="dcterms:W3CDTF">2023-09-11T08:07:56Z</dcterms:modified>
</cp:coreProperties>
</file>