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actJS\compare\"/>
    </mc:Choice>
  </mc:AlternateContent>
  <xr:revisionPtr revIDLastSave="0" documentId="13_ncr:1_{28BDB9F9-EABB-4166-BA23-4DE980EB9584}" xr6:coauthVersionLast="47" xr6:coauthVersionMax="47" xr10:uidLastSave="{00000000-0000-0000-0000-000000000000}"/>
  <bookViews>
    <workbookView xWindow="-120" yWindow="-120" windowWidth="29040" windowHeight="15840" activeTab="1" xr2:uid="{1723E878-1AEB-4233-9E33-9F4E81BC6503}"/>
  </bookViews>
  <sheets>
    <sheet name="Tổng quát" sheetId="1" r:id="rId1"/>
    <sheet name="Array" sheetId="2" r:id="rId2"/>
    <sheet name="Linked List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4" l="1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16" i="1"/>
  <c r="H14" i="1"/>
  <c r="H31" i="1"/>
  <c r="H28" i="1"/>
  <c r="H25" i="1"/>
  <c r="H22" i="1"/>
  <c r="H19" i="1"/>
  <c r="H30" i="1"/>
  <c r="H27" i="1"/>
  <c r="H24" i="1"/>
  <c r="H21" i="1"/>
  <c r="H18" i="1"/>
  <c r="H20" i="1"/>
  <c r="H29" i="1"/>
  <c r="H26" i="1"/>
  <c r="H23" i="1"/>
  <c r="H17" i="1"/>
  <c r="H7" i="1"/>
  <c r="H13" i="1"/>
  <c r="H10" i="1"/>
  <c r="H4" i="1"/>
  <c r="H6" i="1"/>
  <c r="H15" i="1"/>
  <c r="H12" i="1"/>
  <c r="H9" i="1"/>
  <c r="H3" i="1"/>
  <c r="H5" i="1"/>
  <c r="H11" i="1"/>
  <c r="H8" i="1"/>
  <c r="H2" i="1"/>
</calcChain>
</file>

<file path=xl/sharedStrings.xml><?xml version="1.0" encoding="utf-8"?>
<sst xmlns="http://schemas.openxmlformats.org/spreadsheetml/2006/main" count="262" uniqueCount="20">
  <si>
    <t>Kiểu dữ liệu</t>
  </si>
  <si>
    <t>Số phần tử</t>
  </si>
  <si>
    <t>CTDL sử dụng</t>
  </si>
  <si>
    <t>Tên giải thuật</t>
  </si>
  <si>
    <t>Bộ nhớ tiêu hao (MB)</t>
  </si>
  <si>
    <t>Thời gian cần để hoàn thành (ms)</t>
  </si>
  <si>
    <t>Số</t>
  </si>
  <si>
    <t>Array</t>
  </si>
  <si>
    <t>Bubble Sort</t>
  </si>
  <si>
    <t>Selection Sort</t>
  </si>
  <si>
    <t>Merge Sort</t>
  </si>
  <si>
    <t>Trường hợp tổng quát</t>
  </si>
  <si>
    <t>Trường hợp cụ thể</t>
  </si>
  <si>
    <t>Sắp xếp một mảng từ tăng dần thành nhỏ dần</t>
  </si>
  <si>
    <t>Sắp xếp một mảng gần như đã được sắp xếp</t>
  </si>
  <si>
    <t>Mảng đã được sắp xếp hoàn chỉnh (Tăng dần)</t>
  </si>
  <si>
    <t>Chưa được sắp xếp</t>
  </si>
  <si>
    <t>Đã được sắp xếp</t>
  </si>
  <si>
    <t>Sắp xếp mảng bị xáo trộn ngẫu nhiên</t>
  </si>
  <si>
    <t>Linked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</si>
</sst>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sz val="12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</a:t>
            </a:r>
            <a:r>
              <a:rPr lang="en-US" baseline="0"/>
              <a:t> time array 1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quát'!$A$2:$F$4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một mảng từ tăng dần thành nhỏ dần</c:v>
                  </c:pt>
                </c:lvl>
                <c:lvl>
                  <c:pt idx="0">
                    <c:v>Đã được sắp xếp</c:v>
                  </c:pt>
                </c:lvl>
                <c:lvl>
                  <c:pt idx="0">
                    <c:v>Array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quát'!$G$2:$G$4</c:f>
              <c:numCache>
                <c:formatCode>General</c:formatCode>
                <c:ptCount val="3"/>
                <c:pt idx="0">
                  <c:v>8594.7250000000004</c:v>
                </c:pt>
                <c:pt idx="1">
                  <c:v>3137.8470000000002</c:v>
                </c:pt>
                <c:pt idx="2">
                  <c:v>280.048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5-4718-933F-93EC1FE4B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3348432"/>
        <c:axId val="993346352"/>
        <c:axId val="0"/>
      </c:bar3DChart>
      <c:catAx>
        <c:axId val="99334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93346352"/>
        <c:crosses val="autoZero"/>
        <c:auto val="1"/>
        <c:lblAlgn val="ctr"/>
        <c:lblOffset val="100"/>
        <c:noMultiLvlLbl val="0"/>
      </c:catAx>
      <c:valAx>
        <c:axId val="9933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933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 memory</a:t>
            </a:r>
            <a:r>
              <a:rPr lang="en-US" baseline="0"/>
              <a:t> 5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quát'!$A$14:$F$16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mảng bị xáo trộn ngẫu nhiên</c:v>
                  </c:pt>
                </c:lvl>
                <c:lvl>
                  <c:pt idx="0">
                    <c:v>Chưa được sắp xếp</c:v>
                  </c:pt>
                </c:lvl>
                <c:lvl>
                  <c:pt idx="0">
                    <c:v>Array</c:v>
                  </c:pt>
                </c:lvl>
                <c:lvl>
                  <c:pt idx="0">
                    <c:v>10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quát'!$H$14:$H$16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0.10000000000000142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F6-4065-9A6C-6B211724D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1262928"/>
        <c:axId val="1041263344"/>
        <c:axId val="0"/>
      </c:bar3DChart>
      <c:catAx>
        <c:axId val="104126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41263344"/>
        <c:crosses val="autoZero"/>
        <c:auto val="1"/>
        <c:lblAlgn val="ctr"/>
        <c:lblOffset val="100"/>
        <c:noMultiLvlLbl val="0"/>
      </c:catAx>
      <c:valAx>
        <c:axId val="10412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412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 time linked</a:t>
            </a:r>
            <a:r>
              <a:rPr lang="en-US" baseline="0"/>
              <a:t> list 1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quát'!$A$17:$F$19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một mảng từ tăng dần thành nhỏ dần</c:v>
                  </c:pt>
                </c:lvl>
                <c:lvl>
                  <c:pt idx="0">
                    <c:v>Đã được sắp xếp</c:v>
                  </c:pt>
                </c:lvl>
                <c:lvl>
                  <c:pt idx="0">
                    <c:v>Linked List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quát'!$G$17:$G$19</c:f>
              <c:numCache>
                <c:formatCode>General</c:formatCode>
                <c:ptCount val="3"/>
                <c:pt idx="0">
                  <c:v>203972.44</c:v>
                </c:pt>
                <c:pt idx="1">
                  <c:v>43040.811000000002</c:v>
                </c:pt>
                <c:pt idx="2">
                  <c:v>203.786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9-4358-B00C-33397EDB7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0385760"/>
        <c:axId val="1060403232"/>
        <c:axId val="0"/>
      </c:bar3DChart>
      <c:catAx>
        <c:axId val="106038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60403232"/>
        <c:crosses val="autoZero"/>
        <c:auto val="1"/>
        <c:lblAlgn val="ctr"/>
        <c:lblOffset val="100"/>
        <c:noMultiLvlLbl val="0"/>
      </c:catAx>
      <c:valAx>
        <c:axId val="10604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6038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Tracking memory linked list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quát'!$A$17:$F$19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một mảng từ tăng dần thành nhỏ dần</c:v>
                  </c:pt>
                </c:lvl>
                <c:lvl>
                  <c:pt idx="0">
                    <c:v>Đã được sắp xếp</c:v>
                  </c:pt>
                </c:lvl>
                <c:lvl>
                  <c:pt idx="0">
                    <c:v>Linked List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quát'!$H$17:$H$19</c:f>
              <c:numCache>
                <c:formatCode>General</c:formatCode>
                <c:ptCount val="3"/>
                <c:pt idx="0">
                  <c:v>0.19999999999999574</c:v>
                </c:pt>
                <c:pt idx="1">
                  <c:v>0.19999999999999574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A-46EE-BAB1-EA1B88840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0389088"/>
        <c:axId val="1060380352"/>
        <c:axId val="0"/>
      </c:bar3DChart>
      <c:catAx>
        <c:axId val="106038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60380352"/>
        <c:crosses val="autoZero"/>
        <c:auto val="1"/>
        <c:lblAlgn val="ctr"/>
        <c:lblOffset val="100"/>
        <c:noMultiLvlLbl val="0"/>
      </c:catAx>
      <c:valAx>
        <c:axId val="10603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6038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Tracking time linked list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quát'!$A$20:$F$22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một mảng gần như đã được sắp xếp</c:v>
                  </c:pt>
                </c:lvl>
                <c:lvl>
                  <c:pt idx="0">
                    <c:v>Đã được sắp xếp</c:v>
                  </c:pt>
                </c:lvl>
                <c:lvl>
                  <c:pt idx="0">
                    <c:v>Linked List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quát'!$G$20:$G$22</c:f>
              <c:numCache>
                <c:formatCode>General</c:formatCode>
                <c:ptCount val="3"/>
                <c:pt idx="0">
                  <c:v>36815.857000000004</c:v>
                </c:pt>
                <c:pt idx="1">
                  <c:v>6088.0640000000003</c:v>
                </c:pt>
                <c:pt idx="2">
                  <c:v>149.52799999999999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7-4CC9-9FE9-36F6A53B7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0409472"/>
        <c:axId val="1060407808"/>
        <c:axId val="0"/>
      </c:bar3DChart>
      <c:catAx>
        <c:axId val="106040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60407808"/>
        <c:crosses val="autoZero"/>
        <c:auto val="1"/>
        <c:lblAlgn val="ctr"/>
        <c:lblOffset val="100"/>
        <c:noMultiLvlLbl val="0"/>
      </c:catAx>
      <c:valAx>
        <c:axId val="10604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6040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Tracking memory linked list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quát'!$A$20:$F$22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một mảng gần như đã được sắp xếp</c:v>
                  </c:pt>
                </c:lvl>
                <c:lvl>
                  <c:pt idx="0">
                    <c:v>Đã được sắp xếp</c:v>
                  </c:pt>
                </c:lvl>
                <c:lvl>
                  <c:pt idx="0">
                    <c:v>Linked List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quát'!$H$20:$H$22</c:f>
              <c:numCache>
                <c:formatCode>General</c:formatCode>
                <c:ptCount val="3"/>
                <c:pt idx="0">
                  <c:v>0.19999999999999574</c:v>
                </c:pt>
                <c:pt idx="1">
                  <c:v>9.9999999999994316E-2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2-4484-9215-DA0DDDFF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1258768"/>
        <c:axId val="1041273744"/>
        <c:axId val="0"/>
      </c:bar3DChart>
      <c:catAx>
        <c:axId val="104125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41273744"/>
        <c:crosses val="autoZero"/>
        <c:auto val="1"/>
        <c:lblAlgn val="ctr"/>
        <c:lblOffset val="100"/>
        <c:noMultiLvlLbl val="0"/>
      </c:catAx>
      <c:valAx>
        <c:axId val="10412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412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Tracking memory linked list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quát'!$A$23:$F$25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Mảng đã được sắp xếp hoàn chỉnh (Tăng dần)</c:v>
                  </c:pt>
                </c:lvl>
                <c:lvl>
                  <c:pt idx="0">
                    <c:v>Đã được sắp xếp</c:v>
                  </c:pt>
                </c:lvl>
                <c:lvl>
                  <c:pt idx="0">
                    <c:v>Linked List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quát'!$H$23:$H$25</c:f>
              <c:numCache>
                <c:formatCode>General</c:formatCode>
                <c:ptCount val="3"/>
                <c:pt idx="0">
                  <c:v>0.19999999999999574</c:v>
                </c:pt>
                <c:pt idx="1">
                  <c:v>9.9999999999994316E-2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2-4F41-A719-EA4EF2505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7431456"/>
        <c:axId val="1147427296"/>
        <c:axId val="0"/>
      </c:bar3DChart>
      <c:catAx>
        <c:axId val="11474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47427296"/>
        <c:crosses val="autoZero"/>
        <c:auto val="1"/>
        <c:lblAlgn val="ctr"/>
        <c:lblOffset val="100"/>
        <c:noMultiLvlLbl val="0"/>
      </c:catAx>
      <c:valAx>
        <c:axId val="11474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4743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Tracking time linked list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quát'!$A$23:$F$25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Mảng đã được sắp xếp hoàn chỉnh (Tăng dần)</c:v>
                  </c:pt>
                </c:lvl>
                <c:lvl>
                  <c:pt idx="0">
                    <c:v>Đã được sắp xếp</c:v>
                  </c:pt>
                </c:lvl>
                <c:lvl>
                  <c:pt idx="0">
                    <c:v>Linked List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quát'!$G$23:$G$25</c:f>
              <c:numCache>
                <c:formatCode>General</c:formatCode>
                <c:ptCount val="3"/>
                <c:pt idx="0">
                  <c:v>209422.16200000001</c:v>
                </c:pt>
                <c:pt idx="1">
                  <c:v>37379.207000000002</c:v>
                </c:pt>
                <c:pt idx="2">
                  <c:v>194.87299999999999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EDF-B2F7-526CF2C58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1270416"/>
        <c:axId val="1041277488"/>
        <c:axId val="0"/>
      </c:bar3DChart>
      <c:catAx>
        <c:axId val="10412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41277488"/>
        <c:crosses val="autoZero"/>
        <c:auto val="1"/>
        <c:lblAlgn val="ctr"/>
        <c:lblOffset val="100"/>
        <c:noMultiLvlLbl val="0"/>
      </c:catAx>
      <c:valAx>
        <c:axId val="10412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412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Tracking time linked list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quát'!$A$26:$F$28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mảng bị xáo trộn ngẫu nhiên</c:v>
                  </c:pt>
                </c:lvl>
                <c:lvl>
                  <c:pt idx="0">
                    <c:v>Chưa được sắp xếp</c:v>
                  </c:pt>
                </c:lvl>
                <c:lvl>
                  <c:pt idx="0">
                    <c:v>Linked List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quát'!$G$26:$G$28</c:f>
              <c:numCache>
                <c:formatCode>General</c:formatCode>
                <c:ptCount val="3"/>
                <c:pt idx="0">
                  <c:v>115003.22900000001</c:v>
                </c:pt>
                <c:pt idx="1">
                  <c:v>9655.8220000000001</c:v>
                </c:pt>
                <c:pt idx="2">
                  <c:v>160.72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C-4795-A69B-651CD7C44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4496080"/>
        <c:axId val="694498992"/>
        <c:axId val="0"/>
      </c:bar3DChart>
      <c:catAx>
        <c:axId val="69449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94498992"/>
        <c:crosses val="autoZero"/>
        <c:auto val="1"/>
        <c:lblAlgn val="ctr"/>
        <c:lblOffset val="100"/>
        <c:noMultiLvlLbl val="0"/>
      </c:catAx>
      <c:valAx>
        <c:axId val="6944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9449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Tracking memory linked list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quát'!$A$26:$F$28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mảng bị xáo trộn ngẫu nhiên</c:v>
                  </c:pt>
                </c:lvl>
                <c:lvl>
                  <c:pt idx="0">
                    <c:v>Chưa được sắp xếp</c:v>
                  </c:pt>
                </c:lvl>
                <c:lvl>
                  <c:pt idx="0">
                    <c:v>Linked List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quát'!$H$26:$H$28</c:f>
              <c:numCache>
                <c:formatCode>General</c:formatCode>
                <c:ptCount val="3"/>
                <c:pt idx="0">
                  <c:v>0.19999999999999574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E-4566-8E86-A0919A778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7423552"/>
        <c:axId val="1147416064"/>
        <c:axId val="0"/>
      </c:bar3DChart>
      <c:catAx>
        <c:axId val="11474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47416064"/>
        <c:crosses val="autoZero"/>
        <c:auto val="1"/>
        <c:lblAlgn val="ctr"/>
        <c:lblOffset val="100"/>
        <c:noMultiLvlLbl val="0"/>
      </c:catAx>
      <c:valAx>
        <c:axId val="11474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4742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Tracking time linked list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quát'!$A$29:$F$31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mảng bị xáo trộn ngẫu nhiên</c:v>
                  </c:pt>
                </c:lvl>
                <c:lvl>
                  <c:pt idx="0">
                    <c:v>Chưa được sắp xếp</c:v>
                  </c:pt>
                </c:lvl>
                <c:lvl>
                  <c:pt idx="0">
                    <c:v>Linked List</c:v>
                  </c:pt>
                </c:lvl>
                <c:lvl>
                  <c:pt idx="0">
                    <c:v>10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quát'!$G$29:$G$31</c:f>
              <c:numCache>
                <c:formatCode>General</c:formatCode>
                <c:ptCount val="3"/>
                <c:pt idx="0">
                  <c:v>122.929</c:v>
                </c:pt>
                <c:pt idx="1">
                  <c:v>138.351</c:v>
                </c:pt>
                <c:pt idx="2">
                  <c:v>147.339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D-44B5-9282-B72E47683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4496912"/>
        <c:axId val="1147422304"/>
        <c:axId val="0"/>
      </c:bar3DChart>
      <c:catAx>
        <c:axId val="6944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47422304"/>
        <c:crosses val="autoZero"/>
        <c:auto val="1"/>
        <c:lblAlgn val="ctr"/>
        <c:lblOffset val="100"/>
        <c:noMultiLvlLbl val="0"/>
      </c:catAx>
      <c:valAx>
        <c:axId val="11474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944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Tracking memory array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quát'!$A$2:$F$4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một mảng từ tăng dần thành nhỏ dần</c:v>
                  </c:pt>
                </c:lvl>
                <c:lvl>
                  <c:pt idx="0">
                    <c:v>Đã được sắp xếp</c:v>
                  </c:pt>
                </c:lvl>
                <c:lvl>
                  <c:pt idx="0">
                    <c:v>Array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quát'!$H$2:$H$4</c:f>
              <c:numCache>
                <c:formatCode>General</c:formatCode>
                <c:ptCount val="3"/>
                <c:pt idx="0">
                  <c:v>3.2999999999999972</c:v>
                </c:pt>
                <c:pt idx="1">
                  <c:v>0.19999999999999574</c:v>
                </c:pt>
                <c:pt idx="2">
                  <c:v>48.199999999999974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4-448B-99C7-8934AE74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0345472"/>
        <c:axId val="990347968"/>
        <c:axId val="0"/>
      </c:bar3DChart>
      <c:catAx>
        <c:axId val="99034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90347968"/>
        <c:crosses val="autoZero"/>
        <c:auto val="1"/>
        <c:lblAlgn val="ctr"/>
        <c:lblOffset val="100"/>
        <c:noMultiLvlLbl val="0"/>
      </c:catAx>
      <c:valAx>
        <c:axId val="9903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903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Tracking memory linked list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quát'!$A$29:$F$31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mảng bị xáo trộn ngẫu nhiên</c:v>
                  </c:pt>
                </c:lvl>
                <c:lvl>
                  <c:pt idx="0">
                    <c:v>Chưa được sắp xếp</c:v>
                  </c:pt>
                </c:lvl>
                <c:lvl>
                  <c:pt idx="0">
                    <c:v>Linked List</c:v>
                  </c:pt>
                </c:lvl>
                <c:lvl>
                  <c:pt idx="0">
                    <c:v>10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quát'!$H$29:$H$31</c:f>
              <c:numCache>
                <c:formatCode>General</c:formatCode>
                <c:ptCount val="3"/>
                <c:pt idx="0">
                  <c:v>9.9999999999994316E-2</c:v>
                </c:pt>
                <c:pt idx="1">
                  <c:v>0.19999999999999574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0-4482-AF00-3D9DE96F3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2434224"/>
        <c:axId val="1262435056"/>
        <c:axId val="0"/>
      </c:bar3DChart>
      <c:catAx>
        <c:axId val="126243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262435056"/>
        <c:crosses val="autoZero"/>
        <c:auto val="1"/>
        <c:lblAlgn val="ctr"/>
        <c:lblOffset val="100"/>
        <c:noMultiLvlLbl val="0"/>
      </c:catAx>
      <c:valAx>
        <c:axId val="12624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26243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</a:t>
            </a:r>
            <a:r>
              <a:rPr lang="en-US" baseline="0"/>
              <a:t> time array 1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quát'!$A$2:$F$4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một mảng từ tăng dần thành nhỏ dần</c:v>
                  </c:pt>
                </c:lvl>
                <c:lvl>
                  <c:pt idx="0">
                    <c:v>Đã được sắp xếp</c:v>
                  </c:pt>
                </c:lvl>
                <c:lvl>
                  <c:pt idx="0">
                    <c:v>Array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quát'!$G$2:$G$4</c:f>
              <c:numCache>
                <c:formatCode>General</c:formatCode>
                <c:ptCount val="3"/>
                <c:pt idx="0">
                  <c:v>8594.7250000000004</c:v>
                </c:pt>
                <c:pt idx="1">
                  <c:v>3137.8470000000002</c:v>
                </c:pt>
                <c:pt idx="2">
                  <c:v>280.048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D-4798-934E-95B86AEC5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3348432"/>
        <c:axId val="993346352"/>
        <c:axId val="0"/>
      </c:bar3DChart>
      <c:catAx>
        <c:axId val="99334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93346352"/>
        <c:crosses val="autoZero"/>
        <c:auto val="1"/>
        <c:lblAlgn val="ctr"/>
        <c:lblOffset val="100"/>
        <c:noMultiLvlLbl val="0"/>
      </c:catAx>
      <c:valAx>
        <c:axId val="9933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933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Tracking memory array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quát'!$A$2:$F$4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một mảng từ tăng dần thành nhỏ dần</c:v>
                  </c:pt>
                </c:lvl>
                <c:lvl>
                  <c:pt idx="0">
                    <c:v>Đã được sắp xếp</c:v>
                  </c:pt>
                </c:lvl>
                <c:lvl>
                  <c:pt idx="0">
                    <c:v>Array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quát'!$H$2:$H$4</c:f>
              <c:numCache>
                <c:formatCode>General</c:formatCode>
                <c:ptCount val="3"/>
                <c:pt idx="0">
                  <c:v>3.2999999999999972</c:v>
                </c:pt>
                <c:pt idx="1">
                  <c:v>0.19999999999999574</c:v>
                </c:pt>
                <c:pt idx="2">
                  <c:v>48.199999999999974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D-4EA5-B279-3481211F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0345472"/>
        <c:axId val="990347968"/>
        <c:axId val="0"/>
      </c:bar3DChart>
      <c:catAx>
        <c:axId val="99034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90347968"/>
        <c:crosses val="autoZero"/>
        <c:auto val="1"/>
        <c:lblAlgn val="ctr"/>
        <c:lblOffset val="100"/>
        <c:noMultiLvlLbl val="0"/>
      </c:catAx>
      <c:valAx>
        <c:axId val="9903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903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</a:t>
            </a:r>
            <a:r>
              <a:rPr lang="en-US" baseline="0"/>
              <a:t> time array 2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quát'!$A$5:$F$7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một mảng gần như đã được sắp xếp</c:v>
                  </c:pt>
                </c:lvl>
                <c:lvl>
                  <c:pt idx="0">
                    <c:v>Đã được sắp xếp</c:v>
                  </c:pt>
                </c:lvl>
                <c:lvl>
                  <c:pt idx="0">
                    <c:v>Array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quát'!$G$5:$G$7</c:f>
              <c:numCache>
                <c:formatCode>General</c:formatCode>
                <c:ptCount val="3"/>
                <c:pt idx="0">
                  <c:v>327.048</c:v>
                </c:pt>
                <c:pt idx="1">
                  <c:v>3525.9740000000002</c:v>
                </c:pt>
                <c:pt idx="2">
                  <c:v>340.55500000000001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E-444A-8492-0EEE8987C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5759456"/>
        <c:axId val="695774848"/>
        <c:axId val="0"/>
      </c:bar3DChart>
      <c:catAx>
        <c:axId val="6957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95774848"/>
        <c:crosses val="autoZero"/>
        <c:auto val="1"/>
        <c:lblAlgn val="ctr"/>
        <c:lblOffset val="100"/>
        <c:noMultiLvlLbl val="0"/>
      </c:catAx>
      <c:valAx>
        <c:axId val="6957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957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 memory array</a:t>
            </a:r>
            <a:r>
              <a:rPr lang="en-US" baseline="0"/>
              <a:t> 2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quát'!$A$5:$F$7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một mảng gần như đã được sắp xếp</c:v>
                  </c:pt>
                </c:lvl>
                <c:lvl>
                  <c:pt idx="0">
                    <c:v>Đã được sắp xếp</c:v>
                  </c:pt>
                </c:lvl>
                <c:lvl>
                  <c:pt idx="0">
                    <c:v>Array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quát'!$H$5:$H$7</c:f>
              <c:numCache>
                <c:formatCode>General</c:formatCode>
                <c:ptCount val="3"/>
                <c:pt idx="0">
                  <c:v>9.9999999999994316E-2</c:v>
                </c:pt>
                <c:pt idx="1">
                  <c:v>9.9999999999994316E-2</c:v>
                </c:pt>
                <c:pt idx="2">
                  <c:v>48.999999999999993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4-490F-B895-2AD10A7B1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5962640"/>
        <c:axId val="915963472"/>
        <c:axId val="0"/>
      </c:bar3DChart>
      <c:catAx>
        <c:axId val="9159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15963472"/>
        <c:crosses val="autoZero"/>
        <c:auto val="1"/>
        <c:lblAlgn val="ctr"/>
        <c:lblOffset val="100"/>
        <c:noMultiLvlLbl val="0"/>
      </c:catAx>
      <c:valAx>
        <c:axId val="9159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159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</a:t>
            </a:r>
            <a:r>
              <a:rPr lang="en-US" baseline="0"/>
              <a:t> memory array 3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quát'!$A$8:$F$10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Mảng đã được sắp xếp hoàn chỉnh (Tăng dần)</c:v>
                  </c:pt>
                </c:lvl>
                <c:lvl>
                  <c:pt idx="0">
                    <c:v>Đã được sắp xếp</c:v>
                  </c:pt>
                </c:lvl>
                <c:lvl>
                  <c:pt idx="0">
                    <c:v>Array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quát'!$H$8:$H$10</c:f>
              <c:numCache>
                <c:formatCode>General</c:formatCode>
                <c:ptCount val="3"/>
                <c:pt idx="0">
                  <c:v>9.9999999999994316E-2</c:v>
                </c:pt>
                <c:pt idx="1">
                  <c:v>0.19999999999999574</c:v>
                </c:pt>
                <c:pt idx="2">
                  <c:v>47.999999999999986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B-4334-A29D-49FD87231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3341776"/>
        <c:axId val="993319312"/>
        <c:axId val="0"/>
      </c:bar3DChart>
      <c:catAx>
        <c:axId val="99334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93319312"/>
        <c:crosses val="autoZero"/>
        <c:auto val="1"/>
        <c:lblAlgn val="ctr"/>
        <c:lblOffset val="100"/>
        <c:noMultiLvlLbl val="0"/>
      </c:catAx>
      <c:valAx>
        <c:axId val="9933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9334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 time array</a:t>
            </a:r>
            <a:r>
              <a:rPr lang="en-US" baseline="0"/>
              <a:t> 3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quát'!$A$8:$F$10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Mảng đã được sắp xếp hoàn chỉnh (Tăng dần)</c:v>
                  </c:pt>
                </c:lvl>
                <c:lvl>
                  <c:pt idx="0">
                    <c:v>Đã được sắp xếp</c:v>
                  </c:pt>
                </c:lvl>
                <c:lvl>
                  <c:pt idx="0">
                    <c:v>Array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quát'!$G$8:$G$10</c:f>
              <c:numCache>
                <c:formatCode>General</c:formatCode>
                <c:ptCount val="3"/>
                <c:pt idx="0">
                  <c:v>123.68899999999999</c:v>
                </c:pt>
                <c:pt idx="1">
                  <c:v>2715.0459999999998</c:v>
                </c:pt>
                <c:pt idx="2">
                  <c:v>241.93600000000001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F-40C1-8CEE-FFF073123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3321808"/>
        <c:axId val="993329712"/>
        <c:axId val="0"/>
      </c:bar3DChart>
      <c:catAx>
        <c:axId val="99332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93329712"/>
        <c:crosses val="autoZero"/>
        <c:auto val="1"/>
        <c:lblAlgn val="ctr"/>
        <c:lblOffset val="100"/>
        <c:noMultiLvlLbl val="0"/>
      </c:catAx>
      <c:valAx>
        <c:axId val="9933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9332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 time array</a:t>
            </a:r>
            <a:r>
              <a:rPr lang="en-US" baseline="0"/>
              <a:t> 4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quát'!$A$11:$F$13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mảng bị xáo trộn ngẫu nhiên</c:v>
                  </c:pt>
                </c:lvl>
                <c:lvl>
                  <c:pt idx="0">
                    <c:v>Chưa được sắp xếp</c:v>
                  </c:pt>
                </c:lvl>
                <c:lvl>
                  <c:pt idx="0">
                    <c:v>Array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quát'!$G$11:$G$13</c:f>
              <c:numCache>
                <c:formatCode>General</c:formatCode>
                <c:ptCount val="3"/>
                <c:pt idx="0">
                  <c:v>11701.427</c:v>
                </c:pt>
                <c:pt idx="1">
                  <c:v>3560.0430000000001</c:v>
                </c:pt>
                <c:pt idx="2">
                  <c:v>783.91399999999999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B-4DDB-82DF-FE33B525F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1277072"/>
        <c:axId val="1041278736"/>
        <c:axId val="0"/>
      </c:bar3DChart>
      <c:catAx>
        <c:axId val="104127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41278736"/>
        <c:crosses val="autoZero"/>
        <c:auto val="1"/>
        <c:lblAlgn val="ctr"/>
        <c:lblOffset val="100"/>
        <c:noMultiLvlLbl val="0"/>
      </c:catAx>
      <c:valAx>
        <c:axId val="10412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4127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 memory</a:t>
            </a:r>
            <a:r>
              <a:rPr lang="en-US" baseline="0"/>
              <a:t> array 4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quát'!$A$11:$F$13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mảng bị xáo trộn ngẫu nhiên</c:v>
                  </c:pt>
                </c:lvl>
                <c:lvl>
                  <c:pt idx="0">
                    <c:v>Chưa được sắp xếp</c:v>
                  </c:pt>
                </c:lvl>
                <c:lvl>
                  <c:pt idx="0">
                    <c:v>Array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quát'!$H$11:$H$13</c:f>
              <c:numCache>
                <c:formatCode>General</c:formatCode>
                <c:ptCount val="3"/>
                <c:pt idx="0">
                  <c:v>3.3999999999999986</c:v>
                </c:pt>
                <c:pt idx="1">
                  <c:v>9.9999999999994316E-2</c:v>
                </c:pt>
                <c:pt idx="2">
                  <c:v>57.399999999999991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3-4729-BF4E-0D1BB7A51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1255440"/>
        <c:axId val="1041272080"/>
        <c:axId val="0"/>
      </c:bar3DChart>
      <c:catAx>
        <c:axId val="104125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41272080"/>
        <c:crosses val="autoZero"/>
        <c:auto val="1"/>
        <c:lblAlgn val="ctr"/>
        <c:lblOffset val="100"/>
        <c:noMultiLvlLbl val="0"/>
      </c:catAx>
      <c:valAx>
        <c:axId val="10412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4125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 time array</a:t>
            </a:r>
            <a:r>
              <a:rPr lang="en-US" baseline="0"/>
              <a:t> 5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quát'!$A$14:$F$16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mảng bị xáo trộn ngẫu nhiên</c:v>
                  </c:pt>
                </c:lvl>
                <c:lvl>
                  <c:pt idx="0">
                    <c:v>Chưa được sắp xếp</c:v>
                  </c:pt>
                </c:lvl>
                <c:lvl>
                  <c:pt idx="0">
                    <c:v>Array</c:v>
                  </c:pt>
                </c:lvl>
                <c:lvl>
                  <c:pt idx="0">
                    <c:v>10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quát'!$G$14:$G$16</c:f>
              <c:numCache>
                <c:formatCode>General</c:formatCode>
                <c:ptCount val="3"/>
                <c:pt idx="0">
                  <c:v>136.41499999999999</c:v>
                </c:pt>
                <c:pt idx="1">
                  <c:v>129.33199999999999</c:v>
                </c:pt>
                <c:pt idx="2">
                  <c:v>184.91399999999999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3-493E-8A03-13286EE9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1265840"/>
        <c:axId val="1041261680"/>
        <c:axId val="0"/>
      </c:bar3DChart>
      <c:catAx>
        <c:axId val="10412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41261680"/>
        <c:crosses val="autoZero"/>
        <c:auto val="1"/>
        <c:lblAlgn val="ctr"/>
        <c:lblOffset val="100"/>
        <c:noMultiLvlLbl val="0"/>
      </c:catAx>
      <c:valAx>
        <c:axId val="10412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412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</a:t>
            </a:r>
            <a:r>
              <a:rPr lang="en-US" baseline="0"/>
              <a:t> time array 2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quát'!$A$5:$F$7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một mảng gần như đã được sắp xếp</c:v>
                  </c:pt>
                </c:lvl>
                <c:lvl>
                  <c:pt idx="0">
                    <c:v>Đã được sắp xếp</c:v>
                  </c:pt>
                </c:lvl>
                <c:lvl>
                  <c:pt idx="0">
                    <c:v>Array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quát'!$G$5:$G$7</c:f>
              <c:numCache>
                <c:formatCode>General</c:formatCode>
                <c:ptCount val="3"/>
                <c:pt idx="0">
                  <c:v>327.048</c:v>
                </c:pt>
                <c:pt idx="1">
                  <c:v>3525.9740000000002</c:v>
                </c:pt>
                <c:pt idx="2">
                  <c:v>340.55500000000001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3-4205-8DAB-A367E438A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5759456"/>
        <c:axId val="695774848"/>
        <c:axId val="0"/>
      </c:bar3DChart>
      <c:catAx>
        <c:axId val="6957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95774848"/>
        <c:crosses val="autoZero"/>
        <c:auto val="1"/>
        <c:lblAlgn val="ctr"/>
        <c:lblOffset val="100"/>
        <c:noMultiLvlLbl val="0"/>
      </c:catAx>
      <c:valAx>
        <c:axId val="6957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957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 memory</a:t>
            </a:r>
            <a:r>
              <a:rPr lang="en-US" baseline="0"/>
              <a:t> 5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quát'!$A$14:$F$16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mảng bị xáo trộn ngẫu nhiên</c:v>
                  </c:pt>
                </c:lvl>
                <c:lvl>
                  <c:pt idx="0">
                    <c:v>Chưa được sắp xếp</c:v>
                  </c:pt>
                </c:lvl>
                <c:lvl>
                  <c:pt idx="0">
                    <c:v>Array</c:v>
                  </c:pt>
                </c:lvl>
                <c:lvl>
                  <c:pt idx="0">
                    <c:v>10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quát'!$H$14:$H$16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0.10000000000000142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4-4A95-8DE6-B2BDCFFB0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1262928"/>
        <c:axId val="1041263344"/>
        <c:axId val="0"/>
      </c:bar3DChart>
      <c:catAx>
        <c:axId val="104126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41263344"/>
        <c:crosses val="autoZero"/>
        <c:auto val="1"/>
        <c:lblAlgn val="ctr"/>
        <c:lblOffset val="100"/>
        <c:noMultiLvlLbl val="0"/>
      </c:catAx>
      <c:valAx>
        <c:axId val="10412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412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 time linked</a:t>
            </a:r>
            <a:r>
              <a:rPr lang="en-US" baseline="0"/>
              <a:t> list 1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quát'!$A$17:$F$19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một mảng từ tăng dần thành nhỏ dần</c:v>
                  </c:pt>
                </c:lvl>
                <c:lvl>
                  <c:pt idx="0">
                    <c:v>Đã được sắp xếp</c:v>
                  </c:pt>
                </c:lvl>
                <c:lvl>
                  <c:pt idx="0">
                    <c:v>Linked List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quát'!$G$17:$G$19</c:f>
              <c:numCache>
                <c:formatCode>General</c:formatCode>
                <c:ptCount val="3"/>
                <c:pt idx="0">
                  <c:v>203972.44</c:v>
                </c:pt>
                <c:pt idx="1">
                  <c:v>43040.811000000002</c:v>
                </c:pt>
                <c:pt idx="2">
                  <c:v>203.786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C-4618-A14D-15058D3AB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0385760"/>
        <c:axId val="1060403232"/>
        <c:axId val="0"/>
      </c:bar3DChart>
      <c:catAx>
        <c:axId val="106038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60403232"/>
        <c:crosses val="autoZero"/>
        <c:auto val="1"/>
        <c:lblAlgn val="ctr"/>
        <c:lblOffset val="100"/>
        <c:noMultiLvlLbl val="0"/>
      </c:catAx>
      <c:valAx>
        <c:axId val="10604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6038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Tracking memory linked list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quát'!$A$17:$F$19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một mảng từ tăng dần thành nhỏ dần</c:v>
                  </c:pt>
                </c:lvl>
                <c:lvl>
                  <c:pt idx="0">
                    <c:v>Đã được sắp xếp</c:v>
                  </c:pt>
                </c:lvl>
                <c:lvl>
                  <c:pt idx="0">
                    <c:v>Linked List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quát'!$H$17:$H$19</c:f>
              <c:numCache>
                <c:formatCode>General</c:formatCode>
                <c:ptCount val="3"/>
                <c:pt idx="0">
                  <c:v>0.19999999999999574</c:v>
                </c:pt>
                <c:pt idx="1">
                  <c:v>0.19999999999999574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C-4FCC-96A1-29606A4C7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0389088"/>
        <c:axId val="1060380352"/>
        <c:axId val="0"/>
      </c:bar3DChart>
      <c:catAx>
        <c:axId val="106038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60380352"/>
        <c:crosses val="autoZero"/>
        <c:auto val="1"/>
        <c:lblAlgn val="ctr"/>
        <c:lblOffset val="100"/>
        <c:noMultiLvlLbl val="0"/>
      </c:catAx>
      <c:valAx>
        <c:axId val="10603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6038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Tracking time linked list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quát'!$A$20:$F$22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một mảng gần như đã được sắp xếp</c:v>
                  </c:pt>
                </c:lvl>
                <c:lvl>
                  <c:pt idx="0">
                    <c:v>Đã được sắp xếp</c:v>
                  </c:pt>
                </c:lvl>
                <c:lvl>
                  <c:pt idx="0">
                    <c:v>Linked List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quát'!$G$20:$G$22</c:f>
              <c:numCache>
                <c:formatCode>General</c:formatCode>
                <c:ptCount val="3"/>
                <c:pt idx="0">
                  <c:v>36815.857000000004</c:v>
                </c:pt>
                <c:pt idx="1">
                  <c:v>6088.0640000000003</c:v>
                </c:pt>
                <c:pt idx="2">
                  <c:v>149.52799999999999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F-475B-B36B-7A9516DCA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0409472"/>
        <c:axId val="1060407808"/>
        <c:axId val="0"/>
      </c:bar3DChart>
      <c:catAx>
        <c:axId val="106040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60407808"/>
        <c:crosses val="autoZero"/>
        <c:auto val="1"/>
        <c:lblAlgn val="ctr"/>
        <c:lblOffset val="100"/>
        <c:noMultiLvlLbl val="0"/>
      </c:catAx>
      <c:valAx>
        <c:axId val="10604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6040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Tracking memory linked list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quát'!$A$20:$F$22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một mảng gần như đã được sắp xếp</c:v>
                  </c:pt>
                </c:lvl>
                <c:lvl>
                  <c:pt idx="0">
                    <c:v>Đã được sắp xếp</c:v>
                  </c:pt>
                </c:lvl>
                <c:lvl>
                  <c:pt idx="0">
                    <c:v>Linked List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quát'!$H$20:$H$22</c:f>
              <c:numCache>
                <c:formatCode>General</c:formatCode>
                <c:ptCount val="3"/>
                <c:pt idx="0">
                  <c:v>0.19999999999999574</c:v>
                </c:pt>
                <c:pt idx="1">
                  <c:v>9.9999999999994316E-2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6-4498-855A-138C544C6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1258768"/>
        <c:axId val="1041273744"/>
        <c:axId val="0"/>
      </c:bar3DChart>
      <c:catAx>
        <c:axId val="104125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41273744"/>
        <c:crosses val="autoZero"/>
        <c:auto val="1"/>
        <c:lblAlgn val="ctr"/>
        <c:lblOffset val="100"/>
        <c:noMultiLvlLbl val="0"/>
      </c:catAx>
      <c:valAx>
        <c:axId val="10412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412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Tracking memory linked list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quát'!$A$23:$F$25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Mảng đã được sắp xếp hoàn chỉnh (Tăng dần)</c:v>
                  </c:pt>
                </c:lvl>
                <c:lvl>
                  <c:pt idx="0">
                    <c:v>Đã được sắp xếp</c:v>
                  </c:pt>
                </c:lvl>
                <c:lvl>
                  <c:pt idx="0">
                    <c:v>Linked List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quát'!$H$23:$H$25</c:f>
              <c:numCache>
                <c:formatCode>General</c:formatCode>
                <c:ptCount val="3"/>
                <c:pt idx="0">
                  <c:v>0.19999999999999574</c:v>
                </c:pt>
                <c:pt idx="1">
                  <c:v>9.9999999999994316E-2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3-4CAD-A4A0-98ED0DAC1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7431456"/>
        <c:axId val="1147427296"/>
        <c:axId val="0"/>
      </c:bar3DChart>
      <c:catAx>
        <c:axId val="11474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47427296"/>
        <c:crosses val="autoZero"/>
        <c:auto val="1"/>
        <c:lblAlgn val="ctr"/>
        <c:lblOffset val="100"/>
        <c:noMultiLvlLbl val="0"/>
      </c:catAx>
      <c:valAx>
        <c:axId val="11474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4743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Tracking time linked list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quát'!$A$23:$F$25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Mảng đã được sắp xếp hoàn chỉnh (Tăng dần)</c:v>
                  </c:pt>
                </c:lvl>
                <c:lvl>
                  <c:pt idx="0">
                    <c:v>Đã được sắp xếp</c:v>
                  </c:pt>
                </c:lvl>
                <c:lvl>
                  <c:pt idx="0">
                    <c:v>Linked List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quát'!$G$23:$G$25</c:f>
              <c:numCache>
                <c:formatCode>General</c:formatCode>
                <c:ptCount val="3"/>
                <c:pt idx="0">
                  <c:v>209422.16200000001</c:v>
                </c:pt>
                <c:pt idx="1">
                  <c:v>37379.207000000002</c:v>
                </c:pt>
                <c:pt idx="2">
                  <c:v>194.87299999999999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5-402F-90CD-4BA91B5D9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1270416"/>
        <c:axId val="1041277488"/>
        <c:axId val="0"/>
      </c:bar3DChart>
      <c:catAx>
        <c:axId val="10412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41277488"/>
        <c:crosses val="autoZero"/>
        <c:auto val="1"/>
        <c:lblAlgn val="ctr"/>
        <c:lblOffset val="100"/>
        <c:noMultiLvlLbl val="0"/>
      </c:catAx>
      <c:valAx>
        <c:axId val="10412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412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Tracking time linked list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quát'!$A$26:$F$28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mảng bị xáo trộn ngẫu nhiên</c:v>
                  </c:pt>
                </c:lvl>
                <c:lvl>
                  <c:pt idx="0">
                    <c:v>Chưa được sắp xếp</c:v>
                  </c:pt>
                </c:lvl>
                <c:lvl>
                  <c:pt idx="0">
                    <c:v>Linked List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quát'!$G$26:$G$28</c:f>
              <c:numCache>
                <c:formatCode>General</c:formatCode>
                <c:ptCount val="3"/>
                <c:pt idx="0">
                  <c:v>115003.22900000001</c:v>
                </c:pt>
                <c:pt idx="1">
                  <c:v>9655.8220000000001</c:v>
                </c:pt>
                <c:pt idx="2">
                  <c:v>160.72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0-4D1D-B11B-429DF70F0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4496080"/>
        <c:axId val="694498992"/>
        <c:axId val="0"/>
      </c:bar3DChart>
      <c:catAx>
        <c:axId val="69449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94498992"/>
        <c:crosses val="autoZero"/>
        <c:auto val="1"/>
        <c:lblAlgn val="ctr"/>
        <c:lblOffset val="100"/>
        <c:noMultiLvlLbl val="0"/>
      </c:catAx>
      <c:valAx>
        <c:axId val="6944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9449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Tracking memory linked list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quát'!$A$26:$F$28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mảng bị xáo trộn ngẫu nhiên</c:v>
                  </c:pt>
                </c:lvl>
                <c:lvl>
                  <c:pt idx="0">
                    <c:v>Chưa được sắp xếp</c:v>
                  </c:pt>
                </c:lvl>
                <c:lvl>
                  <c:pt idx="0">
                    <c:v>Linked List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quát'!$H$26:$H$28</c:f>
              <c:numCache>
                <c:formatCode>General</c:formatCode>
                <c:ptCount val="3"/>
                <c:pt idx="0">
                  <c:v>0.19999999999999574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4-47B3-BD92-19C0CB463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7423552"/>
        <c:axId val="1147416064"/>
        <c:axId val="0"/>
      </c:bar3DChart>
      <c:catAx>
        <c:axId val="11474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47416064"/>
        <c:crosses val="autoZero"/>
        <c:auto val="1"/>
        <c:lblAlgn val="ctr"/>
        <c:lblOffset val="100"/>
        <c:noMultiLvlLbl val="0"/>
      </c:catAx>
      <c:valAx>
        <c:axId val="11474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4742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Tracking time linked list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quát'!$A$29:$F$31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mảng bị xáo trộn ngẫu nhiên</c:v>
                  </c:pt>
                </c:lvl>
                <c:lvl>
                  <c:pt idx="0">
                    <c:v>Chưa được sắp xếp</c:v>
                  </c:pt>
                </c:lvl>
                <c:lvl>
                  <c:pt idx="0">
                    <c:v>Linked List</c:v>
                  </c:pt>
                </c:lvl>
                <c:lvl>
                  <c:pt idx="0">
                    <c:v>10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quát'!$G$29:$G$31</c:f>
              <c:numCache>
                <c:formatCode>General</c:formatCode>
                <c:ptCount val="3"/>
                <c:pt idx="0">
                  <c:v>122.929</c:v>
                </c:pt>
                <c:pt idx="1">
                  <c:v>138.351</c:v>
                </c:pt>
                <c:pt idx="2">
                  <c:v>147.339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0-4ED6-909E-99CFE5E34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4496912"/>
        <c:axId val="1147422304"/>
        <c:axId val="0"/>
      </c:bar3DChart>
      <c:catAx>
        <c:axId val="6944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47422304"/>
        <c:crosses val="autoZero"/>
        <c:auto val="1"/>
        <c:lblAlgn val="ctr"/>
        <c:lblOffset val="100"/>
        <c:noMultiLvlLbl val="0"/>
      </c:catAx>
      <c:valAx>
        <c:axId val="11474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944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 memory array</a:t>
            </a:r>
            <a:r>
              <a:rPr lang="en-US" baseline="0"/>
              <a:t> 2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quát'!$A$5:$F$7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một mảng gần như đã được sắp xếp</c:v>
                  </c:pt>
                </c:lvl>
                <c:lvl>
                  <c:pt idx="0">
                    <c:v>Đã được sắp xếp</c:v>
                  </c:pt>
                </c:lvl>
                <c:lvl>
                  <c:pt idx="0">
                    <c:v>Array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quát'!$H$5:$H$7</c:f>
              <c:numCache>
                <c:formatCode>General</c:formatCode>
                <c:ptCount val="3"/>
                <c:pt idx="0">
                  <c:v>9.9999999999994316E-2</c:v>
                </c:pt>
                <c:pt idx="1">
                  <c:v>9.9999999999994316E-2</c:v>
                </c:pt>
                <c:pt idx="2">
                  <c:v>48.999999999999993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7-490B-92AC-777CC4BC0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5962640"/>
        <c:axId val="915963472"/>
        <c:axId val="0"/>
      </c:bar3DChart>
      <c:catAx>
        <c:axId val="9159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15963472"/>
        <c:crosses val="autoZero"/>
        <c:auto val="1"/>
        <c:lblAlgn val="ctr"/>
        <c:lblOffset val="100"/>
        <c:noMultiLvlLbl val="0"/>
      </c:catAx>
      <c:valAx>
        <c:axId val="9159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159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Tracking memory linked list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quát'!$A$29:$F$31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mảng bị xáo trộn ngẫu nhiên</c:v>
                  </c:pt>
                </c:lvl>
                <c:lvl>
                  <c:pt idx="0">
                    <c:v>Chưa được sắp xếp</c:v>
                  </c:pt>
                </c:lvl>
                <c:lvl>
                  <c:pt idx="0">
                    <c:v>Linked List</c:v>
                  </c:pt>
                </c:lvl>
                <c:lvl>
                  <c:pt idx="0">
                    <c:v>10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quát'!$H$29:$H$31</c:f>
              <c:numCache>
                <c:formatCode>General</c:formatCode>
                <c:ptCount val="3"/>
                <c:pt idx="0">
                  <c:v>9.9999999999994316E-2</c:v>
                </c:pt>
                <c:pt idx="1">
                  <c:v>0.19999999999999574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8-4512-8EF9-11110F085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2434224"/>
        <c:axId val="1262435056"/>
        <c:axId val="0"/>
      </c:bar3DChart>
      <c:catAx>
        <c:axId val="126243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262435056"/>
        <c:crosses val="autoZero"/>
        <c:auto val="1"/>
        <c:lblAlgn val="ctr"/>
        <c:lblOffset val="100"/>
        <c:noMultiLvlLbl val="0"/>
      </c:catAx>
      <c:valAx>
        <c:axId val="12624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26243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Sheet5!$G$1</c:f>
              <c:strCache>
                <c:ptCount val="1"/>
                <c:pt idx="0">
                  <c:v>Thời gian cần để hoàn thành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Sheet5!$A$2:$E$11</c:f>
              <c:multiLvlStrCache>
                <c:ptCount val="10"/>
                <c:lvl>
                  <c:pt idx="0">
                    <c:v>Sắp xếp một mảng từ tăng dần thành nhỏ dần</c:v>
                  </c:pt>
                  <c:pt idx="1">
                    <c:v>Sắp xếp một mảng gần như đã được sắp xếp</c:v>
                  </c:pt>
                  <c:pt idx="2">
                    <c:v>Mảng đã được sắp xếp hoàn chỉnh (Tăng dần)</c:v>
                  </c:pt>
                  <c:pt idx="3">
                    <c:v>Sắp xếp mảng bị xáo trộn ngẫu nhiên</c:v>
                  </c:pt>
                  <c:pt idx="4">
                    <c:v>Sắp xếp mảng bị xáo trộn ngẫu nhiên</c:v>
                  </c:pt>
                  <c:pt idx="5">
                    <c:v>Sắp xếp một mảng từ tăng dần thành nhỏ dần</c:v>
                  </c:pt>
                  <c:pt idx="6">
                    <c:v>Sắp xếp một mảng gần như đã được sắp xếp</c:v>
                  </c:pt>
                  <c:pt idx="7">
                    <c:v>Mảng đã được sắp xếp hoàn chỉnh (Tăng dần)</c:v>
                  </c:pt>
                  <c:pt idx="8">
                    <c:v>Sắp xếp mảng bị xáo trộn ngẫu nhiên</c:v>
                  </c:pt>
                  <c:pt idx="9">
                    <c:v>Sắp xếp mảng bị xáo trộn ngẫu nhiên</c:v>
                  </c:pt>
                </c:lvl>
                <c:lvl>
                  <c:pt idx="0">
                    <c:v>Đã được sắp xếp</c:v>
                  </c:pt>
                  <c:pt idx="3">
                    <c:v>Chưa được sắp xếp</c:v>
                  </c:pt>
                  <c:pt idx="5">
                    <c:v>Đã được sắp xếp</c:v>
                  </c:pt>
                  <c:pt idx="8">
                    <c:v>Chưa được sắp xếp</c:v>
                  </c:pt>
                </c:lvl>
                <c:lvl>
                  <c:pt idx="0">
                    <c:v>Array</c:v>
                  </c:pt>
                  <c:pt idx="5">
                    <c:v>Linked List</c:v>
                  </c:pt>
                </c:lvl>
                <c:lvl>
                  <c:pt idx="0">
                    <c:v>50000</c:v>
                  </c:pt>
                  <c:pt idx="4">
                    <c:v>10</c:v>
                  </c:pt>
                  <c:pt idx="5">
                    <c:v>50000</c:v>
                  </c:pt>
                  <c:pt idx="9">
                    <c:v>10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Sheet5!$G$2:$G$11</c:f>
              <c:numCache>
                <c:formatCode>General</c:formatCode>
                <c:ptCount val="10"/>
                <c:pt idx="0">
                  <c:v>8594.7250000000004</c:v>
                </c:pt>
                <c:pt idx="1">
                  <c:v>327.048</c:v>
                </c:pt>
                <c:pt idx="2">
                  <c:v>123.68899999999999</c:v>
                </c:pt>
                <c:pt idx="3">
                  <c:v>11701.427</c:v>
                </c:pt>
                <c:pt idx="4">
                  <c:v>136.41499999999999</c:v>
                </c:pt>
                <c:pt idx="5">
                  <c:v>203972.44</c:v>
                </c:pt>
                <c:pt idx="6">
                  <c:v>36815.857000000004</c:v>
                </c:pt>
                <c:pt idx="7">
                  <c:v>209422.16200000001</c:v>
                </c:pt>
                <c:pt idx="8">
                  <c:v>115003.22900000001</c:v>
                </c:pt>
                <c:pt idx="9">
                  <c:v>122.929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7-4108-A144-3812E5282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0402400"/>
        <c:axId val="1060392832"/>
        <c:axId val="0"/>
      </c:bar3DChart>
      <c:catAx>
        <c:axId val="10604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60392832"/>
        <c:crosses val="autoZero"/>
        <c:auto val="1"/>
        <c:lblAlgn val="ctr"/>
        <c:lblOffset val="100"/>
        <c:noMultiLvlLbl val="0"/>
      </c:catAx>
      <c:valAx>
        <c:axId val="1060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604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Sheet5!$A$2:$E$11</c:f>
              <c:multiLvlStrCache>
                <c:ptCount val="10"/>
                <c:lvl>
                  <c:pt idx="0">
                    <c:v>Sắp xếp một mảng từ tăng dần thành nhỏ dần</c:v>
                  </c:pt>
                  <c:pt idx="1">
                    <c:v>Sắp xếp một mảng gần như đã được sắp xếp</c:v>
                  </c:pt>
                  <c:pt idx="2">
                    <c:v>Mảng đã được sắp xếp hoàn chỉnh (Tăng dần)</c:v>
                  </c:pt>
                  <c:pt idx="3">
                    <c:v>Sắp xếp mảng bị xáo trộn ngẫu nhiên</c:v>
                  </c:pt>
                  <c:pt idx="4">
                    <c:v>Sắp xếp mảng bị xáo trộn ngẫu nhiên</c:v>
                  </c:pt>
                  <c:pt idx="5">
                    <c:v>Sắp xếp một mảng từ tăng dần thành nhỏ dần</c:v>
                  </c:pt>
                  <c:pt idx="6">
                    <c:v>Sắp xếp một mảng gần như đã được sắp xếp</c:v>
                  </c:pt>
                  <c:pt idx="7">
                    <c:v>Mảng đã được sắp xếp hoàn chỉnh (Tăng dần)</c:v>
                  </c:pt>
                  <c:pt idx="8">
                    <c:v>Sắp xếp mảng bị xáo trộn ngẫu nhiên</c:v>
                  </c:pt>
                  <c:pt idx="9">
                    <c:v>Sắp xếp mảng bị xáo trộn ngẫu nhiên</c:v>
                  </c:pt>
                </c:lvl>
                <c:lvl>
                  <c:pt idx="0">
                    <c:v>Đã được sắp xếp</c:v>
                  </c:pt>
                  <c:pt idx="3">
                    <c:v>Chưa được sắp xếp</c:v>
                  </c:pt>
                  <c:pt idx="5">
                    <c:v>Đã được sắp xếp</c:v>
                  </c:pt>
                  <c:pt idx="8">
                    <c:v>Chưa được sắp xếp</c:v>
                  </c:pt>
                </c:lvl>
                <c:lvl>
                  <c:pt idx="0">
                    <c:v>Array</c:v>
                  </c:pt>
                  <c:pt idx="5">
                    <c:v>Linked List</c:v>
                  </c:pt>
                </c:lvl>
                <c:lvl>
                  <c:pt idx="0">
                    <c:v>50000</c:v>
                  </c:pt>
                  <c:pt idx="4">
                    <c:v>10</c:v>
                  </c:pt>
                  <c:pt idx="5">
                    <c:v>50000</c:v>
                  </c:pt>
                  <c:pt idx="9">
                    <c:v>10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Sheet5!$H$2:$H$11</c:f>
              <c:numCache>
                <c:formatCode>General</c:formatCode>
                <c:ptCount val="10"/>
                <c:pt idx="0">
                  <c:v>3.2999999999999972</c:v>
                </c:pt>
                <c:pt idx="1">
                  <c:v>9.9999999999994316E-2</c:v>
                </c:pt>
                <c:pt idx="2">
                  <c:v>9.9999999999994316E-2</c:v>
                </c:pt>
                <c:pt idx="3">
                  <c:v>3.3999999999999986</c:v>
                </c:pt>
                <c:pt idx="4">
                  <c:v>0</c:v>
                </c:pt>
                <c:pt idx="5">
                  <c:v>0.19999999999999574</c:v>
                </c:pt>
                <c:pt idx="6">
                  <c:v>0.19999999999999574</c:v>
                </c:pt>
                <c:pt idx="7">
                  <c:v>0.19999999999999574</c:v>
                </c:pt>
                <c:pt idx="8">
                  <c:v>0.19999999999999574</c:v>
                </c:pt>
                <c:pt idx="9">
                  <c:v>9.9999999999994316E-2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4D-46B7-88EF-E28AD4EE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1257936"/>
        <c:axId val="1041270000"/>
        <c:axId val="0"/>
      </c:bar3DChart>
      <c:catAx>
        <c:axId val="104125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41270000"/>
        <c:crosses val="autoZero"/>
        <c:auto val="1"/>
        <c:lblAlgn val="ctr"/>
        <c:lblOffset val="100"/>
        <c:noMultiLvlLbl val="0"/>
      </c:catAx>
      <c:valAx>
        <c:axId val="10412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412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</a:t>
            </a:r>
            <a:r>
              <a:rPr lang="en-US" baseline="0"/>
              <a:t> memory array 3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quát'!$A$8:$F$10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Mảng đã được sắp xếp hoàn chỉnh (Tăng dần)</c:v>
                  </c:pt>
                </c:lvl>
                <c:lvl>
                  <c:pt idx="0">
                    <c:v>Đã được sắp xếp</c:v>
                  </c:pt>
                </c:lvl>
                <c:lvl>
                  <c:pt idx="0">
                    <c:v>Array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quát'!$H$8:$H$10</c:f>
              <c:numCache>
                <c:formatCode>General</c:formatCode>
                <c:ptCount val="3"/>
                <c:pt idx="0">
                  <c:v>9.9999999999994316E-2</c:v>
                </c:pt>
                <c:pt idx="1">
                  <c:v>0.19999999999999574</c:v>
                </c:pt>
                <c:pt idx="2">
                  <c:v>47.999999999999986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F-4099-9AAE-B81FE3C94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3341776"/>
        <c:axId val="993319312"/>
        <c:axId val="0"/>
      </c:bar3DChart>
      <c:catAx>
        <c:axId val="99334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93319312"/>
        <c:crosses val="autoZero"/>
        <c:auto val="1"/>
        <c:lblAlgn val="ctr"/>
        <c:lblOffset val="100"/>
        <c:noMultiLvlLbl val="0"/>
      </c:catAx>
      <c:valAx>
        <c:axId val="9933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9334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 time array</a:t>
            </a:r>
            <a:r>
              <a:rPr lang="en-US" baseline="0"/>
              <a:t> 3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quát'!$A$8:$F$10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Mảng đã được sắp xếp hoàn chỉnh (Tăng dần)</c:v>
                  </c:pt>
                </c:lvl>
                <c:lvl>
                  <c:pt idx="0">
                    <c:v>Đã được sắp xếp</c:v>
                  </c:pt>
                </c:lvl>
                <c:lvl>
                  <c:pt idx="0">
                    <c:v>Array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quát'!$G$8:$G$10</c:f>
              <c:numCache>
                <c:formatCode>General</c:formatCode>
                <c:ptCount val="3"/>
                <c:pt idx="0">
                  <c:v>123.68899999999999</c:v>
                </c:pt>
                <c:pt idx="1">
                  <c:v>2715.0459999999998</c:v>
                </c:pt>
                <c:pt idx="2">
                  <c:v>241.93600000000001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4-4DB7-B36F-200D187D7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3321808"/>
        <c:axId val="993329712"/>
        <c:axId val="0"/>
      </c:bar3DChart>
      <c:catAx>
        <c:axId val="99332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93329712"/>
        <c:crosses val="autoZero"/>
        <c:auto val="1"/>
        <c:lblAlgn val="ctr"/>
        <c:lblOffset val="100"/>
        <c:noMultiLvlLbl val="0"/>
      </c:catAx>
      <c:valAx>
        <c:axId val="9933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9332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 time array</a:t>
            </a:r>
            <a:r>
              <a:rPr lang="en-US" baseline="0"/>
              <a:t> 4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quát'!$A$11:$F$13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mảng bị xáo trộn ngẫu nhiên</c:v>
                  </c:pt>
                </c:lvl>
                <c:lvl>
                  <c:pt idx="0">
                    <c:v>Chưa được sắp xếp</c:v>
                  </c:pt>
                </c:lvl>
                <c:lvl>
                  <c:pt idx="0">
                    <c:v>Array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quát'!$G$11:$G$13</c:f>
              <c:numCache>
                <c:formatCode>General</c:formatCode>
                <c:ptCount val="3"/>
                <c:pt idx="0">
                  <c:v>11701.427</c:v>
                </c:pt>
                <c:pt idx="1">
                  <c:v>3560.0430000000001</c:v>
                </c:pt>
                <c:pt idx="2">
                  <c:v>783.91399999999999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D-414C-9CCE-F77707659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1277072"/>
        <c:axId val="1041278736"/>
        <c:axId val="0"/>
      </c:bar3DChart>
      <c:catAx>
        <c:axId val="104127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41278736"/>
        <c:crosses val="autoZero"/>
        <c:auto val="1"/>
        <c:lblAlgn val="ctr"/>
        <c:lblOffset val="100"/>
        <c:noMultiLvlLbl val="0"/>
      </c:catAx>
      <c:valAx>
        <c:axId val="10412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4127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 memory</a:t>
            </a:r>
            <a:r>
              <a:rPr lang="en-US" baseline="0"/>
              <a:t> array 4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quát'!$A$11:$F$13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mảng bị xáo trộn ngẫu nhiên</c:v>
                  </c:pt>
                </c:lvl>
                <c:lvl>
                  <c:pt idx="0">
                    <c:v>Chưa được sắp xếp</c:v>
                  </c:pt>
                </c:lvl>
                <c:lvl>
                  <c:pt idx="0">
                    <c:v>Array</c:v>
                  </c:pt>
                </c:lvl>
                <c:lvl>
                  <c:pt idx="0">
                    <c:v>50000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quát'!$H$11:$H$13</c:f>
              <c:numCache>
                <c:formatCode>General</c:formatCode>
                <c:ptCount val="3"/>
                <c:pt idx="0">
                  <c:v>3.3999999999999986</c:v>
                </c:pt>
                <c:pt idx="1">
                  <c:v>9.9999999999994316E-2</c:v>
                </c:pt>
                <c:pt idx="2">
                  <c:v>57.399999999999991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D-438E-9C85-3A6BF4D62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1255440"/>
        <c:axId val="1041272080"/>
        <c:axId val="0"/>
      </c:bar3DChart>
      <c:catAx>
        <c:axId val="104125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41272080"/>
        <c:crosses val="autoZero"/>
        <c:auto val="1"/>
        <c:lblAlgn val="ctr"/>
        <c:lblOffset val="100"/>
        <c:noMultiLvlLbl val="0"/>
      </c:catAx>
      <c:valAx>
        <c:axId val="10412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4125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 time array</a:t>
            </a:r>
            <a:r>
              <a:rPr lang="en-US" baseline="0"/>
              <a:t> 5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'Tổng quát'!$A$14:$F$16</c:f>
              <c:multiLvlStrCache>
                <c:ptCount val="3"/>
                <c:lvl>
                  <c:pt idx="0">
                    <c:v>Bubble Sort</c:v>
                  </c:pt>
                  <c:pt idx="1">
                    <c:v>Selection Sort</c:v>
                  </c:pt>
                  <c:pt idx="2">
                    <c:v>Merge Sort</c:v>
                  </c:pt>
                </c:lvl>
                <c:lvl>
                  <c:pt idx="0">
                    <c:v>Sắp xếp mảng bị xáo trộn ngẫu nhiên</c:v>
                  </c:pt>
                </c:lvl>
                <c:lvl>
                  <c:pt idx="0">
                    <c:v>Chưa được sắp xếp</c:v>
                  </c:pt>
                </c:lvl>
                <c:lvl>
                  <c:pt idx="0">
                    <c:v>Array</c:v>
                  </c:pt>
                </c:lvl>
                <c:lvl>
                  <c:pt idx="0">
                    <c:v>10</c:v>
                  </c:pt>
                </c:lvl>
                <c:lvl>
                  <c:pt idx="0">
                    <c:v>Số</c:v>
                  </c:pt>
                </c:lvl>
              </c:multiLvlStrCache>
            </c:multiLvlStrRef>
          </c:cat>
          <c:val>
            <c:numRef>
              <c:f>'Tổng quát'!$G$14:$G$16</c:f>
              <c:numCache>
                <c:formatCode>General</c:formatCode>
                <c:ptCount val="3"/>
                <c:pt idx="0">
                  <c:v>136.41499999999999</c:v>
                </c:pt>
                <c:pt idx="1">
                  <c:v>129.33199999999999</c:v>
                </c:pt>
                <c:pt idx="2">
                  <c:v>184.91399999999999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F-4D17-9876-A921411EC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1265840"/>
        <c:axId val="1041261680"/>
        <c:axId val="0"/>
      </c:bar3DChart>
      <c:catAx>
        <c:axId val="10412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41261680"/>
        <c:crosses val="autoZero"/>
        <c:auto val="1"/>
        <c:lblAlgn val="ctr"/>
        <c:lblOffset val="100"/>
        <c:noMultiLvlLbl val="0"/>
      </c:catAx>
      <c:valAx>
        <c:axId val="10412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412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537482</xdr:colOff>
      <xdr:row>0</xdr:row>
      <xdr:rowOff>70757</xdr:rowOff>
    </xdr:from>
    <xdr:to>
      <xdr:col>20</xdr:col>
      <xdr:colOff>346982</xdr:colOff>
      <xdr:row>12</xdr:row>
      <xdr:rowOff>214993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6A3DDA-54D5-4EB3-A552-28883E89D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61233</xdr:colOff>
      <xdr:row>0</xdr:row>
      <xdr:rowOff>29936</xdr:rowOff>
    </xdr:from>
    <xdr:to>
      <xdr:col>27</xdr:col>
      <xdr:colOff>551090</xdr:colOff>
      <xdr:row>12</xdr:row>
      <xdr:rowOff>174172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B8434E3-2938-4F82-9277-050328976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537482</xdr:colOff>
      <xdr:row>13</xdr:row>
      <xdr:rowOff>152400</xdr:rowOff>
    </xdr:from>
    <xdr:to>
      <xdr:col>20</xdr:col>
      <xdr:colOff>346982</xdr:colOff>
      <xdr:row>26</xdr:row>
      <xdr:rowOff>65315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654E208-0C95-4344-87BD-F454347AB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673553</xdr:colOff>
      <xdr:row>13</xdr:row>
      <xdr:rowOff>152400</xdr:rowOff>
    </xdr:from>
    <xdr:to>
      <xdr:col>27</xdr:col>
      <xdr:colOff>483053</xdr:colOff>
      <xdr:row>26</xdr:row>
      <xdr:rowOff>65315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EA8666B-9EDB-4C3C-B223-1DD17CBB1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6804</xdr:colOff>
      <xdr:row>27</xdr:row>
      <xdr:rowOff>43543</xdr:rowOff>
    </xdr:from>
    <xdr:to>
      <xdr:col>27</xdr:col>
      <xdr:colOff>496661</xdr:colOff>
      <xdr:row>40</xdr:row>
      <xdr:rowOff>78922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F29C14-B0B0-485B-9C50-399450B80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564696</xdr:colOff>
      <xdr:row>27</xdr:row>
      <xdr:rowOff>2722</xdr:rowOff>
    </xdr:from>
    <xdr:to>
      <xdr:col>20</xdr:col>
      <xdr:colOff>374196</xdr:colOff>
      <xdr:row>40</xdr:row>
      <xdr:rowOff>38101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B0467AB-336C-4788-AC76-51B7B8479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537482</xdr:colOff>
      <xdr:row>41</xdr:row>
      <xdr:rowOff>57150</xdr:rowOff>
    </xdr:from>
    <xdr:to>
      <xdr:col>20</xdr:col>
      <xdr:colOff>346982</xdr:colOff>
      <xdr:row>54</xdr:row>
      <xdr:rowOff>146957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5A7E973-E503-4E41-85CE-C77553379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659946</xdr:colOff>
      <xdr:row>41</xdr:row>
      <xdr:rowOff>43544</xdr:rowOff>
    </xdr:from>
    <xdr:to>
      <xdr:col>27</xdr:col>
      <xdr:colOff>469446</xdr:colOff>
      <xdr:row>54</xdr:row>
      <xdr:rowOff>133351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5DCE4CF-67CD-4DE3-B235-C36261D92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591910</xdr:colOff>
      <xdr:row>56</xdr:row>
      <xdr:rowOff>2723</xdr:rowOff>
    </xdr:from>
    <xdr:to>
      <xdr:col>20</xdr:col>
      <xdr:colOff>401410</xdr:colOff>
      <xdr:row>69</xdr:row>
      <xdr:rowOff>92530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F31B3AB-FE74-4944-9AFE-E2347FC4C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591910</xdr:colOff>
      <xdr:row>55</xdr:row>
      <xdr:rowOff>111579</xdr:rowOff>
    </xdr:from>
    <xdr:to>
      <xdr:col>27</xdr:col>
      <xdr:colOff>401410</xdr:colOff>
      <xdr:row>68</xdr:row>
      <xdr:rowOff>201386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F576528-FFC3-4349-AAF3-F9BBB94DB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210911</xdr:colOff>
      <xdr:row>33</xdr:row>
      <xdr:rowOff>84365</xdr:rowOff>
    </xdr:from>
    <xdr:to>
      <xdr:col>4</xdr:col>
      <xdr:colOff>700768</xdr:colOff>
      <xdr:row>46</xdr:row>
      <xdr:rowOff>174172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94C0807-F1FB-4276-95A9-57CDF94EB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809625</xdr:colOff>
      <xdr:row>33</xdr:row>
      <xdr:rowOff>16329</xdr:rowOff>
    </xdr:from>
    <xdr:to>
      <xdr:col>6</xdr:col>
      <xdr:colOff>1734911</xdr:colOff>
      <xdr:row>46</xdr:row>
      <xdr:rowOff>106136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0F6A17B-A3D7-486E-B8C4-53CB10885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238124</xdr:colOff>
      <xdr:row>47</xdr:row>
      <xdr:rowOff>97972</xdr:rowOff>
    </xdr:from>
    <xdr:to>
      <xdr:col>4</xdr:col>
      <xdr:colOff>727981</xdr:colOff>
      <xdr:row>60</xdr:row>
      <xdr:rowOff>187779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646DF81-D4B9-4C99-9188-8D69011B5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796017</xdr:colOff>
      <xdr:row>47</xdr:row>
      <xdr:rowOff>111578</xdr:rowOff>
    </xdr:from>
    <xdr:to>
      <xdr:col>6</xdr:col>
      <xdr:colOff>1721303</xdr:colOff>
      <xdr:row>60</xdr:row>
      <xdr:rowOff>201385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D893A94-CAA0-4034-876A-C6E79C255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823231</xdr:colOff>
      <xdr:row>61</xdr:row>
      <xdr:rowOff>29935</xdr:rowOff>
    </xdr:from>
    <xdr:to>
      <xdr:col>6</xdr:col>
      <xdr:colOff>1748517</xdr:colOff>
      <xdr:row>74</xdr:row>
      <xdr:rowOff>119742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99EB6C0-0817-40A0-A666-D085072A5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224518</xdr:colOff>
      <xdr:row>61</xdr:row>
      <xdr:rowOff>84365</xdr:rowOff>
    </xdr:from>
    <xdr:to>
      <xdr:col>4</xdr:col>
      <xdr:colOff>714375</xdr:colOff>
      <xdr:row>74</xdr:row>
      <xdr:rowOff>174172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42D0215-50FE-4EB0-8E12-B47DA4AC7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210910</xdr:colOff>
      <xdr:row>75</xdr:row>
      <xdr:rowOff>84365</xdr:rowOff>
    </xdr:from>
    <xdr:to>
      <xdr:col>4</xdr:col>
      <xdr:colOff>700767</xdr:colOff>
      <xdr:row>88</xdr:row>
      <xdr:rowOff>174172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7C5E635-496E-46EA-9F66-A53D3DBB7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823232</xdr:colOff>
      <xdr:row>75</xdr:row>
      <xdr:rowOff>84364</xdr:rowOff>
    </xdr:from>
    <xdr:to>
      <xdr:col>6</xdr:col>
      <xdr:colOff>1748518</xdr:colOff>
      <xdr:row>88</xdr:row>
      <xdr:rowOff>174171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DC71436-30AD-43FB-A109-5E7D1B794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210910</xdr:colOff>
      <xdr:row>89</xdr:row>
      <xdr:rowOff>138793</xdr:rowOff>
    </xdr:from>
    <xdr:to>
      <xdr:col>4</xdr:col>
      <xdr:colOff>700767</xdr:colOff>
      <xdr:row>103</xdr:row>
      <xdr:rowOff>24493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F84E664-07B8-4961-8375-D309946B1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755196</xdr:colOff>
      <xdr:row>89</xdr:row>
      <xdr:rowOff>111579</xdr:rowOff>
    </xdr:from>
    <xdr:to>
      <xdr:col>6</xdr:col>
      <xdr:colOff>1680482</xdr:colOff>
      <xdr:row>102</xdr:row>
      <xdr:rowOff>201386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BCBFF0C-A5E2-42B3-A24D-E60C96BB1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12245</xdr:rowOff>
    </xdr:from>
    <xdr:to>
      <xdr:col>5</xdr:col>
      <xdr:colOff>9525</xdr:colOff>
      <xdr:row>26</xdr:row>
      <xdr:rowOff>9524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2779E0-C39A-4D4C-A775-AF9D3D59B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4083</xdr:colOff>
      <xdr:row>0</xdr:row>
      <xdr:rowOff>9524</xdr:rowOff>
    </xdr:from>
    <xdr:to>
      <xdr:col>10</xdr:col>
      <xdr:colOff>0</xdr:colOff>
      <xdr:row>25</xdr:row>
      <xdr:rowOff>200024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1585D7E-ECA3-4407-972B-98D4FF18E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16</xdr:col>
      <xdr:colOff>0</xdr:colOff>
      <xdr:row>25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167160-01FD-4362-AF66-A66A5C4E6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2721</xdr:colOff>
      <xdr:row>0</xdr:row>
      <xdr:rowOff>0</xdr:rowOff>
    </xdr:from>
    <xdr:to>
      <xdr:col>21</xdr:col>
      <xdr:colOff>19050</xdr:colOff>
      <xdr:row>26</xdr:row>
      <xdr:rowOff>9524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993A14F-A264-4717-A280-A3725BA11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683079</xdr:colOff>
      <xdr:row>27</xdr:row>
      <xdr:rowOff>1361</xdr:rowOff>
    </xdr:from>
    <xdr:to>
      <xdr:col>9</xdr:col>
      <xdr:colOff>676275</xdr:colOff>
      <xdr:row>53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50AD567-D811-41F5-9E14-9B3AD5DC5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</xdr:row>
      <xdr:rowOff>198664</xdr:rowOff>
    </xdr:from>
    <xdr:to>
      <xdr:col>5</xdr:col>
      <xdr:colOff>9525</xdr:colOff>
      <xdr:row>53</xdr:row>
      <xdr:rowOff>9524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623D42-CB79-486B-B5D5-40E3FA93B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9525</xdr:colOff>
      <xdr:row>27</xdr:row>
      <xdr:rowOff>2721</xdr:rowOff>
    </xdr:from>
    <xdr:to>
      <xdr:col>15</xdr:col>
      <xdr:colOff>676275</xdr:colOff>
      <xdr:row>52</xdr:row>
      <xdr:rowOff>190500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E3FF377-847E-4100-8E12-B7BC08830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674914</xdr:colOff>
      <xdr:row>27</xdr:row>
      <xdr:rowOff>8164</xdr:rowOff>
    </xdr:from>
    <xdr:to>
      <xdr:col>20</xdr:col>
      <xdr:colOff>676275</xdr:colOff>
      <xdr:row>52</xdr:row>
      <xdr:rowOff>200024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CAAE869-87C9-4563-AB62-AD9D42344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683078</xdr:colOff>
      <xdr:row>27</xdr:row>
      <xdr:rowOff>1</xdr:rowOff>
    </xdr:from>
    <xdr:to>
      <xdr:col>27</xdr:col>
      <xdr:colOff>0</xdr:colOff>
      <xdr:row>53</xdr:row>
      <xdr:rowOff>9525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01ADB0E-94F3-458E-B505-45C0A27BA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6803</xdr:colOff>
      <xdr:row>26</xdr:row>
      <xdr:rowOff>200024</xdr:rowOff>
    </xdr:from>
    <xdr:to>
      <xdr:col>32</xdr:col>
      <xdr:colOff>9525</xdr:colOff>
      <xdr:row>53</xdr:row>
      <xdr:rowOff>9524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72DD048-3819-4585-8CF0-C92192C01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1360</xdr:rowOff>
    </xdr:from>
    <xdr:to>
      <xdr:col>5</xdr:col>
      <xdr:colOff>9525</xdr:colOff>
      <xdr:row>23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13ED3-A594-4EA0-88CE-B31602EBD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13608</xdr:colOff>
      <xdr:row>0</xdr:row>
      <xdr:rowOff>0</xdr:rowOff>
    </xdr:from>
    <xdr:to>
      <xdr:col>9</xdr:col>
      <xdr:colOff>676275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175800-2979-4F57-95CE-4A3BA500B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684439</xdr:colOff>
      <xdr:row>0</xdr:row>
      <xdr:rowOff>0</xdr:rowOff>
    </xdr:from>
    <xdr:to>
      <xdr:col>16</xdr:col>
      <xdr:colOff>0</xdr:colOff>
      <xdr:row>23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D0D7B6-EA69-4BAB-B390-E3366CBF7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676275</xdr:colOff>
      <xdr:row>0</xdr:row>
      <xdr:rowOff>0</xdr:rowOff>
    </xdr:from>
    <xdr:to>
      <xdr:col>20</xdr:col>
      <xdr:colOff>676275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2C8232-540B-4931-AD55-8A0BC2301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684439</xdr:colOff>
      <xdr:row>25</xdr:row>
      <xdr:rowOff>13605</xdr:rowOff>
    </xdr:from>
    <xdr:to>
      <xdr:col>10</xdr:col>
      <xdr:colOff>0</xdr:colOff>
      <xdr:row>48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EB746D-D020-4399-9958-9232C423A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25</xdr:row>
      <xdr:rowOff>1361</xdr:rowOff>
    </xdr:from>
    <xdr:to>
      <xdr:col>4</xdr:col>
      <xdr:colOff>666750</xdr:colOff>
      <xdr:row>48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F6D8CD-6B3D-4126-9B0B-0813D4C6B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9525</xdr:colOff>
      <xdr:row>25</xdr:row>
      <xdr:rowOff>1360</xdr:rowOff>
    </xdr:from>
    <xdr:to>
      <xdr:col>16</xdr:col>
      <xdr:colOff>0</xdr:colOff>
      <xdr:row>48</xdr:row>
      <xdr:rowOff>200024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CACE2F-9B64-461A-A816-2447A5399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674915</xdr:colOff>
      <xdr:row>24</xdr:row>
      <xdr:rowOff>191860</xdr:rowOff>
    </xdr:from>
    <xdr:to>
      <xdr:col>20</xdr:col>
      <xdr:colOff>657225</xdr:colOff>
      <xdr:row>49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CB912D-B726-4863-ADBB-E06E20C45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9525</xdr:colOff>
      <xdr:row>24</xdr:row>
      <xdr:rowOff>198664</xdr:rowOff>
    </xdr:from>
    <xdr:to>
      <xdr:col>27</xdr:col>
      <xdr:colOff>9525</xdr:colOff>
      <xdr:row>48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AFAB54-62E6-4664-8B07-F94223700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673554</xdr:colOff>
      <xdr:row>24</xdr:row>
      <xdr:rowOff>190500</xdr:rowOff>
    </xdr:from>
    <xdr:to>
      <xdr:col>32</xdr:col>
      <xdr:colOff>28575</xdr:colOff>
      <xdr:row>49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58587C-1E77-4806-9865-1086090B2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21</xdr:row>
      <xdr:rowOff>161925</xdr:rowOff>
    </xdr:from>
    <xdr:to>
      <xdr:col>15</xdr:col>
      <xdr:colOff>371474</xdr:colOff>
      <xdr:row>47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6343E-9355-4D8F-A38E-2FF2DE60A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614361</xdr:colOff>
      <xdr:row>47</xdr:row>
      <xdr:rowOff>152400</xdr:rowOff>
    </xdr:from>
    <xdr:to>
      <xdr:col>15</xdr:col>
      <xdr:colOff>361950</xdr:colOff>
      <xdr:row>73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F560AD-B06F-4383-A12D-2184A2336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8418-446C-4A52-B987-EDE753D8CE2E}">
  <dimension ref="A1:H31"/>
  <sheetViews>
    <sheetView zoomScale="70" zoomScaleNormal="70" workbookViewId="0">
      <selection activeCell="K4" sqref="K4"/>
    </sheetView>
  </sheetViews>
  <sheetFormatPr defaultRowHeight="15.75" x14ac:dyDescent="0.25"/>
  <cols>
    <col min="1" max="1" width="10.875" bestFit="1" customWidth="1"/>
    <col min="2" max="2" width="10.125" bestFit="1" customWidth="1"/>
    <col min="3" max="3" width="13.125" bestFit="1" customWidth="1"/>
    <col min="4" max="4" width="19.75" bestFit="1" customWidth="1"/>
    <col min="5" max="5" width="40" bestFit="1" customWidth="1"/>
    <col min="6" max="6" width="12.75" bestFit="1" customWidth="1"/>
    <col min="7" max="7" width="30" bestFit="1" customWidth="1"/>
    <col min="8" max="8" width="19.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3</v>
      </c>
      <c r="G1" s="1" t="s">
        <v>5</v>
      </c>
      <c r="H1" s="1" t="s">
        <v>4</v>
      </c>
    </row>
    <row r="2" spans="1:8" ht="17.25" x14ac:dyDescent="0.3">
      <c r="A2" s="2" t="s">
        <v>6</v>
      </c>
      <c r="B2" s="2">
        <v>50000</v>
      </c>
      <c r="C2" s="2" t="s">
        <v>7</v>
      </c>
      <c r="D2" s="2" t="s">
        <v>17</v>
      </c>
      <c r="E2" s="2" t="s">
        <v>13</v>
      </c>
      <c r="F2" t="s">
        <v>8</v>
      </c>
      <c r="G2" s="3">
        <v>8594.7250000000004</v>
      </c>
      <c r="H2">
        <f>((55-51.7))</f>
        <v>3.2999999999999972</v>
      </c>
    </row>
    <row r="3" spans="1:8" ht="17.25" x14ac:dyDescent="0.3">
      <c r="A3" s="2"/>
      <c r="B3" s="2"/>
      <c r="C3" s="2"/>
      <c r="D3" s="2"/>
      <c r="E3" s="2"/>
      <c r="F3" t="s">
        <v>9</v>
      </c>
      <c r="G3" s="3">
        <v>3137.8470000000002</v>
      </c>
      <c r="H3">
        <f>((51.9-51.7))</f>
        <v>0.19999999999999574</v>
      </c>
    </row>
    <row r="4" spans="1:8" ht="17.25" x14ac:dyDescent="0.3">
      <c r="A4" s="2"/>
      <c r="B4" s="2"/>
      <c r="C4" s="2"/>
      <c r="D4" s="2"/>
      <c r="E4" s="2"/>
      <c r="F4" t="s">
        <v>10</v>
      </c>
      <c r="G4" s="3">
        <v>280.048</v>
      </c>
      <c r="H4">
        <f>((53-51.7)+(53-52.6)+(53.4-52.5)+(53.4-52.5)+(53.4-52.5)+(53.5-52.5)+(53.5-52.5)+(53.5-52.7)+(53.6-52.7)+(53.6-52.6)+(53.6-52.7)+(53.6-52.7)+(53.6-52.7)+(53.6-53)+(54.9-53)+(54.9-53)+(55-53)+(55-53.1)+(55-53.1)+(55.4-53.1)+(55.3-53.7)+(55.6-53.7)+(55.6-53.7)+(55.6-53.8)+(57.7-53.8)+(57.7-54)+(57.9-54)+(59.3-54.1))</f>
        <v>48.199999999999974</v>
      </c>
    </row>
    <row r="5" spans="1:8" ht="17.25" x14ac:dyDescent="0.3">
      <c r="A5" s="2" t="s">
        <v>6</v>
      </c>
      <c r="B5" s="2">
        <v>50000</v>
      </c>
      <c r="C5" s="2" t="s">
        <v>7</v>
      </c>
      <c r="D5" s="2" t="s">
        <v>17</v>
      </c>
      <c r="E5" s="2" t="s">
        <v>14</v>
      </c>
      <c r="F5" t="s">
        <v>8</v>
      </c>
      <c r="G5" s="3">
        <v>327.048</v>
      </c>
      <c r="H5">
        <f>((51.8-51.7))</f>
        <v>9.9999999999994316E-2</v>
      </c>
    </row>
    <row r="6" spans="1:8" ht="17.25" x14ac:dyDescent="0.3">
      <c r="A6" s="2"/>
      <c r="B6" s="2"/>
      <c r="C6" s="2"/>
      <c r="D6" s="2"/>
      <c r="E6" s="2"/>
      <c r="F6" t="s">
        <v>9</v>
      </c>
      <c r="G6" s="3">
        <v>3525.9740000000002</v>
      </c>
      <c r="H6">
        <f>((51.8-51.7))</f>
        <v>9.9999999999994316E-2</v>
      </c>
    </row>
    <row r="7" spans="1:8" ht="17.25" x14ac:dyDescent="0.3">
      <c r="A7" s="2"/>
      <c r="B7" s="2"/>
      <c r="C7" s="2"/>
      <c r="D7" s="2"/>
      <c r="E7" s="2"/>
      <c r="F7" t="s">
        <v>10</v>
      </c>
      <c r="G7" s="3">
        <v>340.55500000000001</v>
      </c>
      <c r="H7">
        <f>((59.9-51.7)+(59.9-52.6)+(60.1-52.6)+(60.6-52.6)+(60.5-53)+(60.6-53)+(55.9-53))</f>
        <v>48.999999999999993</v>
      </c>
    </row>
    <row r="8" spans="1:8" ht="17.25" x14ac:dyDescent="0.3">
      <c r="A8" s="2" t="s">
        <v>6</v>
      </c>
      <c r="B8" s="2">
        <v>50000</v>
      </c>
      <c r="C8" s="2" t="s">
        <v>7</v>
      </c>
      <c r="D8" s="2" t="s">
        <v>17</v>
      </c>
      <c r="E8" s="2" t="s">
        <v>15</v>
      </c>
      <c r="F8" t="s">
        <v>8</v>
      </c>
      <c r="G8" s="3">
        <v>123.68899999999999</v>
      </c>
      <c r="H8">
        <f>((51.8-51.7))</f>
        <v>9.9999999999994316E-2</v>
      </c>
    </row>
    <row r="9" spans="1:8" ht="17.25" x14ac:dyDescent="0.3">
      <c r="A9" s="2"/>
      <c r="B9" s="2"/>
      <c r="C9" s="2"/>
      <c r="D9" s="2"/>
      <c r="E9" s="2"/>
      <c r="F9" t="s">
        <v>9</v>
      </c>
      <c r="G9" s="3">
        <v>2715.0459999999998</v>
      </c>
      <c r="H9">
        <f>((51.9-51.7))</f>
        <v>0.19999999999999574</v>
      </c>
    </row>
    <row r="10" spans="1:8" ht="17.25" x14ac:dyDescent="0.3">
      <c r="A10" s="2"/>
      <c r="B10" s="2"/>
      <c r="C10" s="2"/>
      <c r="D10" s="2"/>
      <c r="E10" s="2"/>
      <c r="F10" t="s">
        <v>10</v>
      </c>
      <c r="G10" s="3">
        <v>241.93600000000001</v>
      </c>
      <c r="H10">
        <f>((56-51.7)+(56-52.6)+(56.2-52.5)+(56.3-52.4)+(56.3-52.7)+(56.4-52.7)+(56.8-52.6)+(56.7-53.1)+(56.9-53.1)+(56.9-53.1)+(60.9-53.3)+(55.7-53.3))</f>
        <v>47.999999999999986</v>
      </c>
    </row>
    <row r="11" spans="1:8" ht="17.25" x14ac:dyDescent="0.3">
      <c r="A11" s="2" t="s">
        <v>6</v>
      </c>
      <c r="B11" s="2">
        <v>50000</v>
      </c>
      <c r="C11" s="2" t="s">
        <v>7</v>
      </c>
      <c r="D11" s="2" t="s">
        <v>16</v>
      </c>
      <c r="E11" s="2" t="s">
        <v>18</v>
      </c>
      <c r="F11" t="s">
        <v>8</v>
      </c>
      <c r="G11" s="3">
        <v>11701.427</v>
      </c>
      <c r="H11">
        <f>((55.1-51.7))</f>
        <v>3.3999999999999986</v>
      </c>
    </row>
    <row r="12" spans="1:8" ht="17.25" x14ac:dyDescent="0.3">
      <c r="A12" s="2"/>
      <c r="B12" s="2"/>
      <c r="C12" s="2"/>
      <c r="D12" s="2"/>
      <c r="E12" s="2"/>
      <c r="F12" t="s">
        <v>9</v>
      </c>
      <c r="G12" s="3">
        <v>3560.0430000000001</v>
      </c>
      <c r="H12">
        <f>((51.8-51.7))</f>
        <v>9.9999999999994316E-2</v>
      </c>
    </row>
    <row r="13" spans="1:8" ht="17.25" x14ac:dyDescent="0.3">
      <c r="A13" s="2"/>
      <c r="B13" s="2"/>
      <c r="C13" s="2"/>
      <c r="D13" s="2"/>
      <c r="E13" s="2"/>
      <c r="F13" t="s">
        <v>10</v>
      </c>
      <c r="G13" s="3">
        <v>783.91399999999999</v>
      </c>
      <c r="H13">
        <f>((59.9-51.7)+(60.1-52.6)+(60.2-52.5)+(61.3-52.5)+(60.5-53.1)+(60.9-53.1)+(63.2-53.2))</f>
        <v>57.399999999999991</v>
      </c>
    </row>
    <row r="14" spans="1:8" ht="17.25" x14ac:dyDescent="0.3">
      <c r="A14" s="2" t="s">
        <v>6</v>
      </c>
      <c r="B14" s="2">
        <v>10</v>
      </c>
      <c r="C14" s="2" t="s">
        <v>7</v>
      </c>
      <c r="D14" s="2" t="s">
        <v>16</v>
      </c>
      <c r="E14" s="2" t="s">
        <v>18</v>
      </c>
      <c r="F14" t="s">
        <v>8</v>
      </c>
      <c r="G14" s="3">
        <v>136.41499999999999</v>
      </c>
      <c r="H14">
        <f>((51.8-51.8))</f>
        <v>0</v>
      </c>
    </row>
    <row r="15" spans="1:8" ht="17.25" x14ac:dyDescent="0.3">
      <c r="A15" s="2"/>
      <c r="B15" s="2"/>
      <c r="C15" s="2"/>
      <c r="D15" s="2"/>
      <c r="E15" s="2"/>
      <c r="F15" t="s">
        <v>9</v>
      </c>
      <c r="G15" s="3">
        <v>129.33199999999999</v>
      </c>
      <c r="H15">
        <f>((51.7-51.7))</f>
        <v>0</v>
      </c>
    </row>
    <row r="16" spans="1:8" ht="17.25" x14ac:dyDescent="0.3">
      <c r="A16" s="2"/>
      <c r="B16" s="2"/>
      <c r="C16" s="2"/>
      <c r="D16" s="2"/>
      <c r="E16" s="2"/>
      <c r="F16" t="s">
        <v>10</v>
      </c>
      <c r="G16" s="3">
        <v>184.91399999999999</v>
      </c>
      <c r="H16">
        <f>((51.7-51.6))</f>
        <v>0.10000000000000142</v>
      </c>
    </row>
    <row r="17" spans="1:8" ht="17.25" x14ac:dyDescent="0.3">
      <c r="A17" s="2" t="s">
        <v>6</v>
      </c>
      <c r="B17" s="2">
        <v>50000</v>
      </c>
      <c r="C17" s="2" t="s">
        <v>19</v>
      </c>
      <c r="D17" s="2" t="s">
        <v>17</v>
      </c>
      <c r="E17" s="2" t="s">
        <v>13</v>
      </c>
      <c r="F17" t="s">
        <v>8</v>
      </c>
      <c r="G17" s="3">
        <v>203972.44</v>
      </c>
      <c r="H17">
        <f>((51.9-51.7))</f>
        <v>0.19999999999999574</v>
      </c>
    </row>
    <row r="18" spans="1:8" ht="17.25" x14ac:dyDescent="0.3">
      <c r="A18" s="2"/>
      <c r="B18" s="2"/>
      <c r="C18" s="2"/>
      <c r="D18" s="2"/>
      <c r="E18" s="2"/>
      <c r="F18" t="s">
        <v>9</v>
      </c>
      <c r="G18" s="3">
        <v>43040.811000000002</v>
      </c>
      <c r="H18">
        <f>(51.9-51.7)</f>
        <v>0.19999999999999574</v>
      </c>
    </row>
    <row r="19" spans="1:8" ht="17.25" x14ac:dyDescent="0.3">
      <c r="A19" s="2"/>
      <c r="B19" s="2"/>
      <c r="C19" s="2"/>
      <c r="D19" s="2"/>
      <c r="E19" s="2"/>
      <c r="F19" t="s">
        <v>10</v>
      </c>
      <c r="G19" s="3">
        <v>203.786</v>
      </c>
      <c r="H19">
        <f>(51.7-51.7)</f>
        <v>0</v>
      </c>
    </row>
    <row r="20" spans="1:8" ht="17.25" x14ac:dyDescent="0.3">
      <c r="A20" s="2" t="s">
        <v>6</v>
      </c>
      <c r="B20" s="2">
        <v>50000</v>
      </c>
      <c r="C20" s="2" t="s">
        <v>19</v>
      </c>
      <c r="D20" s="2" t="s">
        <v>17</v>
      </c>
      <c r="E20" s="2" t="s">
        <v>14</v>
      </c>
      <c r="F20" t="s">
        <v>8</v>
      </c>
      <c r="G20" s="3">
        <v>36815.857000000004</v>
      </c>
      <c r="H20">
        <f>(51.9-51.7)</f>
        <v>0.19999999999999574</v>
      </c>
    </row>
    <row r="21" spans="1:8" ht="17.25" x14ac:dyDescent="0.3">
      <c r="A21" s="2"/>
      <c r="B21" s="2"/>
      <c r="C21" s="2"/>
      <c r="D21" s="2"/>
      <c r="E21" s="2"/>
      <c r="F21" t="s">
        <v>9</v>
      </c>
      <c r="G21" s="3">
        <v>6088.0640000000003</v>
      </c>
      <c r="H21">
        <f>(51.8-51.7)</f>
        <v>9.9999999999994316E-2</v>
      </c>
    </row>
    <row r="22" spans="1:8" ht="17.25" x14ac:dyDescent="0.3">
      <c r="A22" s="2"/>
      <c r="B22" s="2"/>
      <c r="C22" s="2"/>
      <c r="D22" s="2"/>
      <c r="E22" s="2"/>
      <c r="F22" t="s">
        <v>10</v>
      </c>
      <c r="G22" s="3">
        <v>149.52799999999999</v>
      </c>
      <c r="H22">
        <f>(51.7-51.7)</f>
        <v>0</v>
      </c>
    </row>
    <row r="23" spans="1:8" ht="17.25" x14ac:dyDescent="0.3">
      <c r="A23" s="2" t="s">
        <v>6</v>
      </c>
      <c r="B23" s="2">
        <v>50000</v>
      </c>
      <c r="C23" s="2" t="s">
        <v>19</v>
      </c>
      <c r="D23" s="2" t="s">
        <v>17</v>
      </c>
      <c r="E23" s="2" t="s">
        <v>15</v>
      </c>
      <c r="F23" t="s">
        <v>8</v>
      </c>
      <c r="G23" s="3">
        <v>209422.16200000001</v>
      </c>
      <c r="H23">
        <f>(51.9-51.7)</f>
        <v>0.19999999999999574</v>
      </c>
    </row>
    <row r="24" spans="1:8" ht="17.25" x14ac:dyDescent="0.3">
      <c r="A24" s="2"/>
      <c r="B24" s="2"/>
      <c r="C24" s="2"/>
      <c r="D24" s="2"/>
      <c r="E24" s="2"/>
      <c r="F24" t="s">
        <v>9</v>
      </c>
      <c r="G24" s="3">
        <v>37379.207000000002</v>
      </c>
      <c r="H24">
        <f>(51.8-51.7)</f>
        <v>9.9999999999994316E-2</v>
      </c>
    </row>
    <row r="25" spans="1:8" ht="17.25" x14ac:dyDescent="0.3">
      <c r="A25" s="2"/>
      <c r="B25" s="2"/>
      <c r="C25" s="2"/>
      <c r="D25" s="2"/>
      <c r="E25" s="2"/>
      <c r="F25" t="s">
        <v>10</v>
      </c>
      <c r="G25" s="3">
        <v>194.87299999999999</v>
      </c>
      <c r="H25">
        <f>(51.7-51.7)</f>
        <v>0</v>
      </c>
    </row>
    <row r="26" spans="1:8" ht="17.25" x14ac:dyDescent="0.3">
      <c r="A26" s="2" t="s">
        <v>6</v>
      </c>
      <c r="B26" s="2">
        <v>50000</v>
      </c>
      <c r="C26" s="2" t="s">
        <v>19</v>
      </c>
      <c r="D26" s="2" t="s">
        <v>16</v>
      </c>
      <c r="E26" s="2" t="s">
        <v>18</v>
      </c>
      <c r="F26" t="s">
        <v>8</v>
      </c>
      <c r="G26" s="3">
        <v>115003.22900000001</v>
      </c>
      <c r="H26">
        <f>(51.9-51.7)</f>
        <v>0.19999999999999574</v>
      </c>
    </row>
    <row r="27" spans="1:8" ht="17.25" x14ac:dyDescent="0.3">
      <c r="A27" s="2"/>
      <c r="B27" s="2"/>
      <c r="C27" s="2"/>
      <c r="D27" s="2"/>
      <c r="E27" s="2"/>
      <c r="F27" t="s">
        <v>9</v>
      </c>
      <c r="G27" s="3">
        <v>9655.8220000000001</v>
      </c>
      <c r="H27">
        <f>(51.7-51.7)</f>
        <v>0</v>
      </c>
    </row>
    <row r="28" spans="1:8" ht="17.25" x14ac:dyDescent="0.3">
      <c r="A28" s="2"/>
      <c r="B28" s="2"/>
      <c r="C28" s="2"/>
      <c r="D28" s="2"/>
      <c r="E28" s="2"/>
      <c r="F28" t="s">
        <v>10</v>
      </c>
      <c r="G28" s="3">
        <v>160.72</v>
      </c>
      <c r="H28">
        <f>(51.7-51.7)</f>
        <v>0</v>
      </c>
    </row>
    <row r="29" spans="1:8" ht="17.25" x14ac:dyDescent="0.3">
      <c r="A29" s="2" t="s">
        <v>6</v>
      </c>
      <c r="B29" s="2">
        <v>10</v>
      </c>
      <c r="C29" s="2" t="s">
        <v>19</v>
      </c>
      <c r="D29" s="2" t="s">
        <v>16</v>
      </c>
      <c r="E29" s="2" t="s">
        <v>18</v>
      </c>
      <c r="F29" t="s">
        <v>8</v>
      </c>
      <c r="G29" s="3">
        <v>122.929</v>
      </c>
      <c r="H29">
        <f>(51.8-51.7)</f>
        <v>9.9999999999994316E-2</v>
      </c>
    </row>
    <row r="30" spans="1:8" ht="17.25" x14ac:dyDescent="0.3">
      <c r="A30" s="2"/>
      <c r="B30" s="2"/>
      <c r="C30" s="2"/>
      <c r="D30" s="2"/>
      <c r="E30" s="2"/>
      <c r="F30" t="s">
        <v>9</v>
      </c>
      <c r="G30" s="3">
        <v>138.351</v>
      </c>
      <c r="H30">
        <f>(51.9-51.7)</f>
        <v>0.19999999999999574</v>
      </c>
    </row>
    <row r="31" spans="1:8" ht="17.25" x14ac:dyDescent="0.3">
      <c r="A31" s="2"/>
      <c r="B31" s="2"/>
      <c r="C31" s="2"/>
      <c r="D31" s="2"/>
      <c r="E31" s="2"/>
      <c r="F31" t="s">
        <v>10</v>
      </c>
      <c r="G31" s="3">
        <v>147.339</v>
      </c>
      <c r="H31">
        <f>(51.7-51.7)</f>
        <v>0</v>
      </c>
    </row>
  </sheetData>
  <mergeCells count="50">
    <mergeCell ref="C29:C31"/>
    <mergeCell ref="A29:A31"/>
    <mergeCell ref="B23:B25"/>
    <mergeCell ref="C23:C25"/>
    <mergeCell ref="A23:A25"/>
    <mergeCell ref="C26:C28"/>
    <mergeCell ref="B26:B28"/>
    <mergeCell ref="A26:A28"/>
    <mergeCell ref="A14:A16"/>
    <mergeCell ref="C17:C19"/>
    <mergeCell ref="B17:B19"/>
    <mergeCell ref="A17:A19"/>
    <mergeCell ref="C20:C22"/>
    <mergeCell ref="B20:B22"/>
    <mergeCell ref="A20:A22"/>
    <mergeCell ref="A5:A7"/>
    <mergeCell ref="C8:C10"/>
    <mergeCell ref="B8:B10"/>
    <mergeCell ref="A8:A10"/>
    <mergeCell ref="C11:C13"/>
    <mergeCell ref="B11:B13"/>
    <mergeCell ref="A11:A13"/>
    <mergeCell ref="E26:E28"/>
    <mergeCell ref="E29:E31"/>
    <mergeCell ref="D2:D4"/>
    <mergeCell ref="D5:D7"/>
    <mergeCell ref="D8:D10"/>
    <mergeCell ref="D11:D13"/>
    <mergeCell ref="D14:D16"/>
    <mergeCell ref="D17:D19"/>
    <mergeCell ref="D20:D22"/>
    <mergeCell ref="D23:D25"/>
    <mergeCell ref="D26:D28"/>
    <mergeCell ref="D29:D31"/>
    <mergeCell ref="E11:E13"/>
    <mergeCell ref="E14:E16"/>
    <mergeCell ref="E17:E19"/>
    <mergeCell ref="E20:E22"/>
    <mergeCell ref="E23:E25"/>
    <mergeCell ref="E8:E10"/>
    <mergeCell ref="E2:E4"/>
    <mergeCell ref="E5:E7"/>
    <mergeCell ref="B14:B16"/>
    <mergeCell ref="B29:B31"/>
    <mergeCell ref="C2:C4"/>
    <mergeCell ref="B2:B4"/>
    <mergeCell ref="A2:A4"/>
    <mergeCell ref="C5:C7"/>
    <mergeCell ref="B5:B7"/>
    <mergeCell ref="C14:C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7CF0-9E9C-48C4-AC12-A47C070BAE20}">
  <dimension ref="A1"/>
  <sheetViews>
    <sheetView tabSelected="1" topLeftCell="I1" workbookViewId="0">
      <selection activeCell="K14" sqref="K14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D9798-699B-4E03-9B7C-EBE3F77B6F7D}">
  <dimension ref="A1"/>
  <sheetViews>
    <sheetView workbookViewId="0">
      <selection activeCell="AH37" sqref="AH37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6576-9D48-460F-944D-E95B3075ECF1}">
  <dimension ref="A1:H31"/>
  <sheetViews>
    <sheetView workbookViewId="0">
      <selection activeCell="A29" activeCellId="10" sqref="A2:XFD2 A1:XFD1 A5:XFD5 A8:XFD8 A11:XFD11 A14:XFD14 A17:XFD17 A20:XFD20 A23:XFD23 A26:XFD26 A29:XFD29"/>
    </sheetView>
  </sheetViews>
  <sheetFormatPr defaultRowHeight="15.75" x14ac:dyDescent="0.25"/>
  <cols>
    <col min="1" max="1" width="10.125" bestFit="1" customWidth="1"/>
    <col min="2" max="2" width="9.25" bestFit="1" customWidth="1"/>
    <col min="3" max="3" width="12.375" bestFit="1" customWidth="1"/>
    <col min="4" max="4" width="17.625" bestFit="1" customWidth="1"/>
    <col min="5" max="5" width="36.5" bestFit="1" customWidth="1"/>
    <col min="6" max="6" width="11.5" bestFit="1" customWidth="1"/>
    <col min="7" max="7" width="26.25" bestFit="1" customWidth="1"/>
    <col min="8" max="8" width="17.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3</v>
      </c>
      <c r="G1" s="1" t="s">
        <v>5</v>
      </c>
      <c r="H1" s="1" t="s">
        <v>4</v>
      </c>
    </row>
    <row r="2" spans="1:8" ht="17.25" x14ac:dyDescent="0.3">
      <c r="A2" s="4" t="s">
        <v>6</v>
      </c>
      <c r="B2" s="4">
        <v>50000</v>
      </c>
      <c r="C2" s="4" t="s">
        <v>7</v>
      </c>
      <c r="D2" s="4" t="s">
        <v>17</v>
      </c>
      <c r="E2" s="4" t="s">
        <v>13</v>
      </c>
      <c r="F2" t="s">
        <v>8</v>
      </c>
      <c r="G2" s="3">
        <v>8594.7250000000004</v>
      </c>
      <c r="H2">
        <f>((55-51.7))</f>
        <v>3.2999999999999972</v>
      </c>
    </row>
    <row r="3" spans="1:8" ht="17.25" x14ac:dyDescent="0.3">
      <c r="A3" s="4" t="s">
        <v>6</v>
      </c>
      <c r="B3" s="4">
        <v>50000</v>
      </c>
      <c r="C3" s="4" t="s">
        <v>7</v>
      </c>
      <c r="D3" s="4" t="s">
        <v>17</v>
      </c>
      <c r="E3" s="4" t="s">
        <v>13</v>
      </c>
      <c r="F3" t="s">
        <v>9</v>
      </c>
      <c r="G3" s="3">
        <v>3137.8470000000002</v>
      </c>
      <c r="H3">
        <f>((51.9-51.7))</f>
        <v>0.19999999999999574</v>
      </c>
    </row>
    <row r="4" spans="1:8" ht="17.25" x14ac:dyDescent="0.3">
      <c r="A4" s="4" t="s">
        <v>6</v>
      </c>
      <c r="B4" s="4">
        <v>50000</v>
      </c>
      <c r="C4" s="4" t="s">
        <v>7</v>
      </c>
      <c r="D4" s="4" t="s">
        <v>17</v>
      </c>
      <c r="E4" s="4" t="s">
        <v>13</v>
      </c>
      <c r="F4" t="s">
        <v>10</v>
      </c>
      <c r="G4" s="3">
        <v>280.048</v>
      </c>
      <c r="H4">
        <f>((53-51.7)+(53-52.6)+(53.4-52.5)+(53.4-52.5)+(53.4-52.5)+(53.5-52.5)+(53.5-52.5)+(53.5-52.7)+(53.6-52.7)+(53.6-52.6)+(53.6-52.7)+(53.6-52.7)+(53.6-52.7)+(53.6-53)+(54.9-53)+(54.9-53)+(55-53)+(55-53.1)+(55-53.1)+(55.4-53.1)+(55.3-53.7)+(55.6-53.7)+(55.6-53.7)+(55.6-53.8)+(57.7-53.8)+(57.7-54)+(57.9-54)+(59.3-54.1))</f>
        <v>48.199999999999974</v>
      </c>
    </row>
    <row r="5" spans="1:8" ht="17.25" x14ac:dyDescent="0.3">
      <c r="A5" s="4" t="s">
        <v>6</v>
      </c>
      <c r="B5" s="4">
        <v>50000</v>
      </c>
      <c r="C5" s="4" t="s">
        <v>7</v>
      </c>
      <c r="D5" s="4" t="s">
        <v>17</v>
      </c>
      <c r="E5" s="4" t="s">
        <v>14</v>
      </c>
      <c r="F5" t="s">
        <v>8</v>
      </c>
      <c r="G5" s="3">
        <v>327.048</v>
      </c>
      <c r="H5">
        <f>((51.8-51.7))</f>
        <v>9.9999999999994316E-2</v>
      </c>
    </row>
    <row r="6" spans="1:8" ht="17.25" x14ac:dyDescent="0.3">
      <c r="A6" s="4" t="s">
        <v>6</v>
      </c>
      <c r="B6" s="4">
        <v>50000</v>
      </c>
      <c r="C6" s="4" t="s">
        <v>7</v>
      </c>
      <c r="D6" s="4" t="s">
        <v>17</v>
      </c>
      <c r="E6" s="4" t="s">
        <v>14</v>
      </c>
      <c r="F6" t="s">
        <v>9</v>
      </c>
      <c r="G6" s="3">
        <v>3525.9740000000002</v>
      </c>
      <c r="H6">
        <f>((51.8-51.7))</f>
        <v>9.9999999999994316E-2</v>
      </c>
    </row>
    <row r="7" spans="1:8" ht="17.25" x14ac:dyDescent="0.3">
      <c r="A7" s="4" t="s">
        <v>6</v>
      </c>
      <c r="B7" s="4">
        <v>50000</v>
      </c>
      <c r="C7" s="4" t="s">
        <v>7</v>
      </c>
      <c r="D7" s="4" t="s">
        <v>17</v>
      </c>
      <c r="E7" s="4" t="s">
        <v>14</v>
      </c>
      <c r="F7" t="s">
        <v>10</v>
      </c>
      <c r="G7" s="3">
        <v>340.55500000000001</v>
      </c>
      <c r="H7">
        <f>((59.9-51.7)+(59.9-52.6)+(60.1-52.6)+(60.6-52.6)+(60.5-53)+(60.6-53)+(55.9-53))</f>
        <v>48.999999999999993</v>
      </c>
    </row>
    <row r="8" spans="1:8" ht="17.25" x14ac:dyDescent="0.3">
      <c r="A8" s="4" t="s">
        <v>6</v>
      </c>
      <c r="B8" s="4">
        <v>50000</v>
      </c>
      <c r="C8" s="4" t="s">
        <v>7</v>
      </c>
      <c r="D8" s="4" t="s">
        <v>17</v>
      </c>
      <c r="E8" s="4" t="s">
        <v>15</v>
      </c>
      <c r="F8" t="s">
        <v>8</v>
      </c>
      <c r="G8" s="3">
        <v>123.68899999999999</v>
      </c>
      <c r="H8">
        <f>((51.8-51.7))</f>
        <v>9.9999999999994316E-2</v>
      </c>
    </row>
    <row r="9" spans="1:8" ht="17.25" x14ac:dyDescent="0.3">
      <c r="A9" s="4" t="s">
        <v>6</v>
      </c>
      <c r="B9" s="4">
        <v>50000</v>
      </c>
      <c r="C9" s="4" t="s">
        <v>7</v>
      </c>
      <c r="D9" s="4" t="s">
        <v>17</v>
      </c>
      <c r="E9" s="4" t="s">
        <v>15</v>
      </c>
      <c r="F9" t="s">
        <v>9</v>
      </c>
      <c r="G9" s="3">
        <v>2715.0459999999998</v>
      </c>
      <c r="H9">
        <f>((51.9-51.7))</f>
        <v>0.19999999999999574</v>
      </c>
    </row>
    <row r="10" spans="1:8" ht="17.25" x14ac:dyDescent="0.3">
      <c r="A10" s="4" t="s">
        <v>6</v>
      </c>
      <c r="B10" s="4">
        <v>50000</v>
      </c>
      <c r="C10" s="4" t="s">
        <v>7</v>
      </c>
      <c r="D10" s="4" t="s">
        <v>17</v>
      </c>
      <c r="E10" s="4" t="s">
        <v>15</v>
      </c>
      <c r="F10" t="s">
        <v>10</v>
      </c>
      <c r="G10" s="3">
        <v>241.93600000000001</v>
      </c>
      <c r="H10">
        <f>((56-51.7)+(56-52.6)+(56.2-52.5)+(56.3-52.4)+(56.3-52.7)+(56.4-52.7)+(56.8-52.6)+(56.7-53.1)+(56.9-53.1)+(56.9-53.1)+(60.9-53.3)+(55.7-53.3))</f>
        <v>47.999999999999986</v>
      </c>
    </row>
    <row r="11" spans="1:8" ht="17.25" x14ac:dyDescent="0.3">
      <c r="A11" s="4" t="s">
        <v>6</v>
      </c>
      <c r="B11" s="4">
        <v>50000</v>
      </c>
      <c r="C11" s="4" t="s">
        <v>7</v>
      </c>
      <c r="D11" s="4" t="s">
        <v>16</v>
      </c>
      <c r="E11" s="4" t="s">
        <v>18</v>
      </c>
      <c r="F11" t="s">
        <v>8</v>
      </c>
      <c r="G11" s="3">
        <v>11701.427</v>
      </c>
      <c r="H11">
        <f>((55.1-51.7))</f>
        <v>3.3999999999999986</v>
      </c>
    </row>
    <row r="12" spans="1:8" ht="17.25" x14ac:dyDescent="0.3">
      <c r="A12" s="4" t="s">
        <v>6</v>
      </c>
      <c r="B12" s="4">
        <v>50000</v>
      </c>
      <c r="C12" s="4" t="s">
        <v>7</v>
      </c>
      <c r="D12" s="4" t="s">
        <v>16</v>
      </c>
      <c r="E12" s="4" t="s">
        <v>18</v>
      </c>
      <c r="F12" t="s">
        <v>9</v>
      </c>
      <c r="G12" s="3">
        <v>3560.0430000000001</v>
      </c>
      <c r="H12">
        <f>((51.8-51.7))</f>
        <v>9.9999999999994316E-2</v>
      </c>
    </row>
    <row r="13" spans="1:8" ht="17.25" x14ac:dyDescent="0.3">
      <c r="A13" s="4" t="s">
        <v>6</v>
      </c>
      <c r="B13" s="4">
        <v>50000</v>
      </c>
      <c r="C13" s="4" t="s">
        <v>7</v>
      </c>
      <c r="D13" s="4" t="s">
        <v>16</v>
      </c>
      <c r="E13" s="4" t="s">
        <v>18</v>
      </c>
      <c r="F13" t="s">
        <v>10</v>
      </c>
      <c r="G13" s="3">
        <v>783.91399999999999</v>
      </c>
      <c r="H13">
        <f>((59.9-51.7)+(60.1-52.6)+(60.2-52.5)+(61.3-52.5)+(60.5-53.1)+(60.9-53.1)+(63.2-53.2))</f>
        <v>57.399999999999991</v>
      </c>
    </row>
    <row r="14" spans="1:8" ht="17.25" x14ac:dyDescent="0.3">
      <c r="A14" s="4" t="s">
        <v>6</v>
      </c>
      <c r="B14" s="4">
        <v>10</v>
      </c>
      <c r="C14" s="4" t="s">
        <v>7</v>
      </c>
      <c r="D14" s="4" t="s">
        <v>16</v>
      </c>
      <c r="E14" s="4" t="s">
        <v>18</v>
      </c>
      <c r="F14" t="s">
        <v>8</v>
      </c>
      <c r="G14" s="3">
        <v>136.41499999999999</v>
      </c>
      <c r="H14">
        <f>((51.8-51.8))</f>
        <v>0</v>
      </c>
    </row>
    <row r="15" spans="1:8" ht="17.25" x14ac:dyDescent="0.3">
      <c r="A15" s="4" t="s">
        <v>6</v>
      </c>
      <c r="B15" s="4">
        <v>10</v>
      </c>
      <c r="C15" s="4" t="s">
        <v>7</v>
      </c>
      <c r="D15" s="4" t="s">
        <v>16</v>
      </c>
      <c r="E15" s="4" t="s">
        <v>18</v>
      </c>
      <c r="F15" t="s">
        <v>9</v>
      </c>
      <c r="G15" s="3">
        <v>129.33199999999999</v>
      </c>
      <c r="H15">
        <f>((51.7-51.7))</f>
        <v>0</v>
      </c>
    </row>
    <row r="16" spans="1:8" ht="17.25" x14ac:dyDescent="0.3">
      <c r="A16" s="4" t="s">
        <v>6</v>
      </c>
      <c r="B16" s="4">
        <v>10</v>
      </c>
      <c r="C16" s="4" t="s">
        <v>7</v>
      </c>
      <c r="D16" s="4" t="s">
        <v>16</v>
      </c>
      <c r="E16" s="4" t="s">
        <v>18</v>
      </c>
      <c r="F16" t="s">
        <v>10</v>
      </c>
      <c r="G16" s="3">
        <v>184.91399999999999</v>
      </c>
      <c r="H16">
        <f>((51.7-51.6))</f>
        <v>0.10000000000000142</v>
      </c>
    </row>
    <row r="17" spans="1:8" ht="17.25" x14ac:dyDescent="0.3">
      <c r="A17" s="4" t="s">
        <v>6</v>
      </c>
      <c r="B17" s="4">
        <v>50000</v>
      </c>
      <c r="C17" s="4" t="s">
        <v>19</v>
      </c>
      <c r="D17" s="4" t="s">
        <v>17</v>
      </c>
      <c r="E17" s="4" t="s">
        <v>13</v>
      </c>
      <c r="F17" t="s">
        <v>8</v>
      </c>
      <c r="G17" s="3">
        <v>203972.44</v>
      </c>
      <c r="H17">
        <f>((51.9-51.7))</f>
        <v>0.19999999999999574</v>
      </c>
    </row>
    <row r="18" spans="1:8" ht="17.25" x14ac:dyDescent="0.3">
      <c r="A18" s="4" t="s">
        <v>6</v>
      </c>
      <c r="B18" s="4">
        <v>50000</v>
      </c>
      <c r="C18" s="4" t="s">
        <v>19</v>
      </c>
      <c r="D18" s="4" t="s">
        <v>17</v>
      </c>
      <c r="E18" s="4" t="s">
        <v>13</v>
      </c>
      <c r="F18" t="s">
        <v>9</v>
      </c>
      <c r="G18" s="3">
        <v>43040.811000000002</v>
      </c>
      <c r="H18">
        <f>(51.9-51.7)</f>
        <v>0.19999999999999574</v>
      </c>
    </row>
    <row r="19" spans="1:8" ht="17.25" x14ac:dyDescent="0.3">
      <c r="A19" s="4" t="s">
        <v>6</v>
      </c>
      <c r="B19" s="4">
        <v>50000</v>
      </c>
      <c r="C19" s="4" t="s">
        <v>19</v>
      </c>
      <c r="D19" s="4" t="s">
        <v>17</v>
      </c>
      <c r="E19" s="4" t="s">
        <v>13</v>
      </c>
      <c r="F19" t="s">
        <v>10</v>
      </c>
      <c r="G19" s="3">
        <v>203.786</v>
      </c>
      <c r="H19">
        <f>(51.7-51.7)</f>
        <v>0</v>
      </c>
    </row>
    <row r="20" spans="1:8" ht="17.25" x14ac:dyDescent="0.3">
      <c r="A20" s="4" t="s">
        <v>6</v>
      </c>
      <c r="B20" s="4">
        <v>50000</v>
      </c>
      <c r="C20" s="4" t="s">
        <v>19</v>
      </c>
      <c r="D20" s="4" t="s">
        <v>17</v>
      </c>
      <c r="E20" s="4" t="s">
        <v>14</v>
      </c>
      <c r="F20" t="s">
        <v>8</v>
      </c>
      <c r="G20" s="3">
        <v>36815.857000000004</v>
      </c>
      <c r="H20">
        <f>(51.9-51.7)</f>
        <v>0.19999999999999574</v>
      </c>
    </row>
    <row r="21" spans="1:8" ht="17.25" x14ac:dyDescent="0.3">
      <c r="A21" s="4" t="s">
        <v>6</v>
      </c>
      <c r="B21" s="4">
        <v>50000</v>
      </c>
      <c r="C21" s="4" t="s">
        <v>19</v>
      </c>
      <c r="D21" s="4" t="s">
        <v>17</v>
      </c>
      <c r="E21" s="4" t="s">
        <v>14</v>
      </c>
      <c r="F21" t="s">
        <v>9</v>
      </c>
      <c r="G21" s="3">
        <v>6088.0640000000003</v>
      </c>
      <c r="H21">
        <f>(51.8-51.7)</f>
        <v>9.9999999999994316E-2</v>
      </c>
    </row>
    <row r="22" spans="1:8" ht="17.25" x14ac:dyDescent="0.3">
      <c r="A22" s="4" t="s">
        <v>6</v>
      </c>
      <c r="B22" s="4">
        <v>50000</v>
      </c>
      <c r="C22" s="4" t="s">
        <v>19</v>
      </c>
      <c r="D22" s="4" t="s">
        <v>17</v>
      </c>
      <c r="E22" s="4" t="s">
        <v>14</v>
      </c>
      <c r="F22" t="s">
        <v>10</v>
      </c>
      <c r="G22" s="3">
        <v>149.52799999999999</v>
      </c>
      <c r="H22">
        <f>(51.7-51.7)</f>
        <v>0</v>
      </c>
    </row>
    <row r="23" spans="1:8" ht="17.25" x14ac:dyDescent="0.3">
      <c r="A23" s="4" t="s">
        <v>6</v>
      </c>
      <c r="B23" s="4">
        <v>50000</v>
      </c>
      <c r="C23" s="4" t="s">
        <v>19</v>
      </c>
      <c r="D23" s="4" t="s">
        <v>17</v>
      </c>
      <c r="E23" s="4" t="s">
        <v>15</v>
      </c>
      <c r="F23" t="s">
        <v>8</v>
      </c>
      <c r="G23" s="3">
        <v>209422.16200000001</v>
      </c>
      <c r="H23">
        <f>(51.9-51.7)</f>
        <v>0.19999999999999574</v>
      </c>
    </row>
    <row r="24" spans="1:8" ht="17.25" x14ac:dyDescent="0.3">
      <c r="A24" s="4" t="s">
        <v>6</v>
      </c>
      <c r="B24" s="4">
        <v>50000</v>
      </c>
      <c r="C24" s="4" t="s">
        <v>19</v>
      </c>
      <c r="D24" s="4" t="s">
        <v>17</v>
      </c>
      <c r="E24" s="4" t="s">
        <v>15</v>
      </c>
      <c r="F24" t="s">
        <v>9</v>
      </c>
      <c r="G24" s="3">
        <v>37379.207000000002</v>
      </c>
      <c r="H24">
        <f>(51.8-51.7)</f>
        <v>9.9999999999994316E-2</v>
      </c>
    </row>
    <row r="25" spans="1:8" ht="17.25" x14ac:dyDescent="0.3">
      <c r="A25" s="4" t="s">
        <v>6</v>
      </c>
      <c r="B25" s="4">
        <v>50000</v>
      </c>
      <c r="C25" s="4" t="s">
        <v>19</v>
      </c>
      <c r="D25" s="4" t="s">
        <v>17</v>
      </c>
      <c r="E25" s="4" t="s">
        <v>15</v>
      </c>
      <c r="F25" t="s">
        <v>10</v>
      </c>
      <c r="G25" s="3">
        <v>194.87299999999999</v>
      </c>
      <c r="H25">
        <f>(51.7-51.7)</f>
        <v>0</v>
      </c>
    </row>
    <row r="26" spans="1:8" ht="17.25" x14ac:dyDescent="0.3">
      <c r="A26" s="4" t="s">
        <v>6</v>
      </c>
      <c r="B26" s="4">
        <v>50000</v>
      </c>
      <c r="C26" s="4" t="s">
        <v>19</v>
      </c>
      <c r="D26" s="4" t="s">
        <v>16</v>
      </c>
      <c r="E26" s="4" t="s">
        <v>18</v>
      </c>
      <c r="F26" t="s">
        <v>8</v>
      </c>
      <c r="G26" s="3">
        <v>115003.22900000001</v>
      </c>
      <c r="H26">
        <f>(51.9-51.7)</f>
        <v>0.19999999999999574</v>
      </c>
    </row>
    <row r="27" spans="1:8" ht="17.25" x14ac:dyDescent="0.3">
      <c r="A27" s="4" t="s">
        <v>6</v>
      </c>
      <c r="B27" s="4">
        <v>50000</v>
      </c>
      <c r="C27" s="4" t="s">
        <v>19</v>
      </c>
      <c r="D27" s="4" t="s">
        <v>16</v>
      </c>
      <c r="E27" s="4" t="s">
        <v>18</v>
      </c>
      <c r="F27" t="s">
        <v>9</v>
      </c>
      <c r="G27" s="3">
        <v>9655.8220000000001</v>
      </c>
      <c r="H27">
        <f>(51.7-51.7)</f>
        <v>0</v>
      </c>
    </row>
    <row r="28" spans="1:8" ht="17.25" x14ac:dyDescent="0.3">
      <c r="A28" s="4" t="s">
        <v>6</v>
      </c>
      <c r="B28" s="4">
        <v>50000</v>
      </c>
      <c r="C28" s="4" t="s">
        <v>19</v>
      </c>
      <c r="D28" s="4" t="s">
        <v>16</v>
      </c>
      <c r="E28" s="4" t="s">
        <v>18</v>
      </c>
      <c r="F28" t="s">
        <v>10</v>
      </c>
      <c r="G28" s="3">
        <v>160.72</v>
      </c>
      <c r="H28">
        <f>(51.7-51.7)</f>
        <v>0</v>
      </c>
    </row>
    <row r="29" spans="1:8" ht="17.25" x14ac:dyDescent="0.3">
      <c r="A29" s="4" t="s">
        <v>6</v>
      </c>
      <c r="B29" s="4">
        <v>10</v>
      </c>
      <c r="C29" s="4" t="s">
        <v>19</v>
      </c>
      <c r="D29" s="4" t="s">
        <v>16</v>
      </c>
      <c r="E29" s="4" t="s">
        <v>18</v>
      </c>
      <c r="F29" t="s">
        <v>8</v>
      </c>
      <c r="G29" s="3">
        <v>122.929</v>
      </c>
      <c r="H29">
        <f>(51.8-51.7)</f>
        <v>9.9999999999994316E-2</v>
      </c>
    </row>
    <row r="30" spans="1:8" ht="17.25" x14ac:dyDescent="0.3">
      <c r="A30" s="4" t="s">
        <v>6</v>
      </c>
      <c r="B30" s="4">
        <v>10</v>
      </c>
      <c r="C30" s="4" t="s">
        <v>19</v>
      </c>
      <c r="D30" s="4" t="s">
        <v>16</v>
      </c>
      <c r="E30" s="4" t="s">
        <v>18</v>
      </c>
      <c r="F30" t="s">
        <v>9</v>
      </c>
      <c r="G30" s="3">
        <v>138.351</v>
      </c>
      <c r="H30">
        <f>(51.9-51.7)</f>
        <v>0.19999999999999574</v>
      </c>
    </row>
    <row r="31" spans="1:8" ht="17.25" x14ac:dyDescent="0.3">
      <c r="A31" s="4" t="s">
        <v>6</v>
      </c>
      <c r="B31" s="4">
        <v>10</v>
      </c>
      <c r="C31" s="4" t="s">
        <v>19</v>
      </c>
      <c r="D31" s="4" t="s">
        <v>16</v>
      </c>
      <c r="E31" s="4" t="s">
        <v>18</v>
      </c>
      <c r="F31" t="s">
        <v>10</v>
      </c>
      <c r="G31" s="3">
        <v>147.339</v>
      </c>
      <c r="H31">
        <f>(51.7-51.7)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7890-F629-4B05-BA18-5F51D14D40E0}">
  <dimension ref="A1:H11"/>
  <sheetViews>
    <sheetView topLeftCell="B34" workbookViewId="0">
      <selection activeCell="S43" sqref="S43"/>
    </sheetView>
  </sheetViews>
  <sheetFormatPr defaultRowHeight="15.75" x14ac:dyDescent="0.25"/>
  <cols>
    <col min="1" max="1" width="10.125" bestFit="1" customWidth="1"/>
    <col min="2" max="2" width="9.25" bestFit="1" customWidth="1"/>
    <col min="3" max="3" width="12.375" bestFit="1" customWidth="1"/>
    <col min="4" max="4" width="17.625" bestFit="1" customWidth="1"/>
    <col min="5" max="5" width="36.5" bestFit="1" customWidth="1"/>
    <col min="6" max="6" width="10.875" bestFit="1" customWidth="1"/>
    <col min="7" max="7" width="26.25" bestFit="1" customWidth="1"/>
    <col min="8" max="8" width="17.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3</v>
      </c>
      <c r="G1" s="1" t="s">
        <v>5</v>
      </c>
      <c r="H1" s="1" t="s">
        <v>4</v>
      </c>
    </row>
    <row r="2" spans="1:8" ht="17.25" x14ac:dyDescent="0.3">
      <c r="A2" s="2" t="s">
        <v>6</v>
      </c>
      <c r="B2" s="2">
        <v>50000</v>
      </c>
      <c r="C2" s="2" t="s">
        <v>7</v>
      </c>
      <c r="D2" s="2" t="s">
        <v>17</v>
      </c>
      <c r="E2" s="4" t="s">
        <v>13</v>
      </c>
      <c r="F2" s="2" t="s">
        <v>8</v>
      </c>
      <c r="G2" s="3">
        <v>8594.7250000000004</v>
      </c>
      <c r="H2">
        <v>3.2999999999999972</v>
      </c>
    </row>
    <row r="3" spans="1:8" ht="17.25" x14ac:dyDescent="0.3">
      <c r="A3" s="2"/>
      <c r="B3" s="2"/>
      <c r="C3" s="2"/>
      <c r="D3" s="2"/>
      <c r="E3" s="4" t="s">
        <v>14</v>
      </c>
      <c r="F3" s="2"/>
      <c r="G3" s="3">
        <v>327.048</v>
      </c>
      <c r="H3">
        <v>9.9999999999994316E-2</v>
      </c>
    </row>
    <row r="4" spans="1:8" ht="17.25" x14ac:dyDescent="0.3">
      <c r="A4" s="2"/>
      <c r="B4" s="2"/>
      <c r="C4" s="2"/>
      <c r="D4" s="2"/>
      <c r="E4" s="4" t="s">
        <v>15</v>
      </c>
      <c r="F4" s="2"/>
      <c r="G4" s="3">
        <v>123.68899999999999</v>
      </c>
      <c r="H4">
        <v>9.9999999999994316E-2</v>
      </c>
    </row>
    <row r="5" spans="1:8" ht="17.25" x14ac:dyDescent="0.3">
      <c r="A5" s="2"/>
      <c r="B5" s="2"/>
      <c r="C5" s="2"/>
      <c r="D5" s="2" t="s">
        <v>16</v>
      </c>
      <c r="E5" s="4" t="s">
        <v>18</v>
      </c>
      <c r="F5" s="2"/>
      <c r="G5" s="3">
        <v>11701.427</v>
      </c>
      <c r="H5">
        <v>3.3999999999999986</v>
      </c>
    </row>
    <row r="6" spans="1:8" ht="17.25" x14ac:dyDescent="0.3">
      <c r="A6" s="2"/>
      <c r="B6" s="4">
        <v>10</v>
      </c>
      <c r="C6" s="2"/>
      <c r="D6" s="2"/>
      <c r="E6" s="4" t="s">
        <v>18</v>
      </c>
      <c r="F6" s="2"/>
      <c r="G6" s="3">
        <v>136.41499999999999</v>
      </c>
      <c r="H6">
        <v>0</v>
      </c>
    </row>
    <row r="7" spans="1:8" ht="17.25" x14ac:dyDescent="0.3">
      <c r="A7" s="2"/>
      <c r="B7" s="2">
        <v>50000</v>
      </c>
      <c r="C7" s="2" t="s">
        <v>19</v>
      </c>
      <c r="D7" s="2" t="s">
        <v>17</v>
      </c>
      <c r="E7" s="4" t="s">
        <v>13</v>
      </c>
      <c r="F7" s="2"/>
      <c r="G7" s="3">
        <v>203972.44</v>
      </c>
      <c r="H7">
        <v>0.19999999999999574</v>
      </c>
    </row>
    <row r="8" spans="1:8" ht="17.25" x14ac:dyDescent="0.3">
      <c r="A8" s="2"/>
      <c r="B8" s="2"/>
      <c r="C8" s="2"/>
      <c r="D8" s="2"/>
      <c r="E8" s="4" t="s">
        <v>14</v>
      </c>
      <c r="F8" s="2"/>
      <c r="G8" s="3">
        <v>36815.857000000004</v>
      </c>
      <c r="H8">
        <v>0.19999999999999574</v>
      </c>
    </row>
    <row r="9" spans="1:8" ht="17.25" x14ac:dyDescent="0.3">
      <c r="A9" s="2"/>
      <c r="B9" s="2"/>
      <c r="C9" s="2"/>
      <c r="D9" s="2"/>
      <c r="E9" s="4" t="s">
        <v>15</v>
      </c>
      <c r="F9" s="2"/>
      <c r="G9" s="3">
        <v>209422.16200000001</v>
      </c>
      <c r="H9">
        <v>0.19999999999999574</v>
      </c>
    </row>
    <row r="10" spans="1:8" ht="17.25" x14ac:dyDescent="0.3">
      <c r="A10" s="2"/>
      <c r="B10" s="2"/>
      <c r="C10" s="2"/>
      <c r="D10" s="2" t="s">
        <v>16</v>
      </c>
      <c r="E10" s="4" t="s">
        <v>18</v>
      </c>
      <c r="F10" s="2"/>
      <c r="G10" s="3">
        <v>115003.22900000001</v>
      </c>
      <c r="H10">
        <v>0.19999999999999574</v>
      </c>
    </row>
    <row r="11" spans="1:8" ht="17.25" x14ac:dyDescent="0.3">
      <c r="A11" s="2"/>
      <c r="B11" s="4">
        <v>10</v>
      </c>
      <c r="C11" s="2"/>
      <c r="D11" s="2"/>
      <c r="E11" s="4" t="s">
        <v>18</v>
      </c>
      <c r="F11" s="2"/>
      <c r="G11" s="3">
        <v>122.929</v>
      </c>
      <c r="H11">
        <v>9.9999999999994316E-2</v>
      </c>
    </row>
  </sheetData>
  <mergeCells count="10">
    <mergeCell ref="A2:A11"/>
    <mergeCell ref="D2:D4"/>
    <mergeCell ref="D5:D6"/>
    <mergeCell ref="D7:D9"/>
    <mergeCell ref="D10:D11"/>
    <mergeCell ref="F2:F11"/>
    <mergeCell ref="C2:C6"/>
    <mergeCell ref="C7:C11"/>
    <mergeCell ref="B2:B5"/>
    <mergeCell ref="B7:B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Tổng quát</vt:lpstr>
      <vt:lpstr>Array</vt:lpstr>
      <vt:lpstr>Linked List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2022-11-22T03:02:50Z</dcterms:created>
  <dcterms:modified xsi:type="dcterms:W3CDTF">2022-11-23T08:01:06Z</dcterms:modified>
</cp:coreProperties>
</file>