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92.168.10.9\Sales\2. Prospects &amp; Clients\AFO\Sent\AFO\"/>
    </mc:Choice>
  </mc:AlternateContent>
  <bookViews>
    <workbookView xWindow="0" yWindow="0" windowWidth="20490" windowHeight="7755" activeTab="3"/>
  </bookViews>
  <sheets>
    <sheet name="DMSPRO-THUÊ" sheetId="1" r:id="rId1"/>
    <sheet name="DMSPRO-MUA" sheetId="4" r:id="rId2"/>
    <sheet name="FPT" sheetId="2" r:id="rId3"/>
    <sheet name="So sánh phương án THUÊ" sheetId="3" r:id="rId4"/>
    <sheet name="So sánh phương án MUA" sheetId="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CExcelAppEventsSinkImpl_OnWorkbookBeforeClose__">FALSE</definedName>
    <definedName name="_CRS05" localSheetId="4">#REF!</definedName>
    <definedName name="_CRS05">#REF!</definedName>
    <definedName name="_Fill" localSheetId="4" hidden="1">#REF!</definedName>
    <definedName name="_Fill" hidden="1">#REF!</definedName>
    <definedName name="a" localSheetId="1">#REF!</definedName>
    <definedName name="a" localSheetId="4">#REF!</definedName>
    <definedName name="a">#REF!</definedName>
    <definedName name="a3f" localSheetId="1">#REF!</definedName>
    <definedName name="a3f" localSheetId="4">#REF!</definedName>
    <definedName name="a3f">#REF!</definedName>
    <definedName name="AA" localSheetId="1">#REF!</definedName>
    <definedName name="AA" localSheetId="4">#REF!</definedName>
    <definedName name="AA">#REF!</definedName>
    <definedName name="abc" localSheetId="1">#REF!</definedName>
    <definedName name="abc" localSheetId="4">#REF!</definedName>
    <definedName name="abc">#REF!</definedName>
    <definedName name="abcd" localSheetId="1">#REF!</definedName>
    <definedName name="abcd" localSheetId="4">#REF!</definedName>
    <definedName name="abcd">#REF!</definedName>
    <definedName name="abcde" localSheetId="1">#REF!</definedName>
    <definedName name="abcde" localSheetId="4">#REF!</definedName>
    <definedName name="abcde">#REF!</definedName>
    <definedName name="abcdef" localSheetId="1">#REF!</definedName>
    <definedName name="abcdef" localSheetId="4">#REF!</definedName>
    <definedName name="abcdef">#REF!</definedName>
    <definedName name="abcdefg" localSheetId="1">#REF!</definedName>
    <definedName name="abcdefg" localSheetId="4">#REF!</definedName>
    <definedName name="abcdefg">#REF!</definedName>
    <definedName name="acdv" localSheetId="1">#REF!</definedName>
    <definedName name="acdv" localSheetId="4">#REF!</definedName>
    <definedName name="acdv">#REF!</definedName>
    <definedName name="adewvr" localSheetId="1">#REF!</definedName>
    <definedName name="adewvr" localSheetId="4">#REF!</definedName>
    <definedName name="adewvr">#REF!</definedName>
    <definedName name="AHUB" localSheetId="1">'[1]R1-AAI-LA Topsheet'!#REF!</definedName>
    <definedName name="AHUB" localSheetId="4">'[1]R1-AAI-LA Topsheet'!#REF!</definedName>
    <definedName name="AHUB">'[1]R1-AAI-LA Topsheet'!#REF!</definedName>
    <definedName name="ANALYSIS_PERIOD" localSheetId="1">#REF!</definedName>
    <definedName name="ANALYSIS_PERIOD" localSheetId="4">#REF!</definedName>
    <definedName name="ANALYSIS_PERIOD">#REF!</definedName>
    <definedName name="asvf" localSheetId="1">#REF!</definedName>
    <definedName name="asvf" localSheetId="4">#REF!</definedName>
    <definedName name="asvf">#REF!</definedName>
    <definedName name="aswfv" localSheetId="1">#REF!</definedName>
    <definedName name="aswfv" localSheetId="4">#REF!</definedName>
    <definedName name="aswfv">#REF!</definedName>
    <definedName name="b" localSheetId="1">#REF!</definedName>
    <definedName name="b" localSheetId="4">#REF!</definedName>
    <definedName name="b">#REF!</definedName>
    <definedName name="Baseline" localSheetId="1">#REF!</definedName>
    <definedName name="Baseline" localSheetId="4">#REF!</definedName>
    <definedName name="Baseline">#REF!</definedName>
    <definedName name="BenefitsSummaryTemplate" localSheetId="1">'[2]Total Value Statement'!#REF!</definedName>
    <definedName name="BenefitsSummaryTemplate" localSheetId="4">'[2]Total Value Statement'!#REF!</definedName>
    <definedName name="BenefitsSummaryTemplate">'[2]Total Value Statement'!#REF!</definedName>
    <definedName name="calculations" localSheetId="1">#REF!</definedName>
    <definedName name="calculations" localSheetId="4">#REF!</definedName>
    <definedName name="calculations">#REF!</definedName>
    <definedName name="Compared">'[3]Part 1 - Activities Review'!$N$32:$N$33</definedName>
    <definedName name="CostCR0409" localSheetId="4">#REF!</definedName>
    <definedName name="CostCR0409">#REF!</definedName>
    <definedName name="CostCR0509" localSheetId="4">#REF!</definedName>
    <definedName name="CostCR0509">#REF!</definedName>
    <definedName name="COUNTRIESREV">'[4]DATA BASE'!$K$6:$K$108</definedName>
    <definedName name="CRPWt">'[5]Funding Sources'!$C$33</definedName>
    <definedName name="CRS" localSheetId="4">#REF!</definedName>
    <definedName name="CRS">#REF!</definedName>
    <definedName name="delete_fin_fact">'[6]Fin Fact Sht-original'!$M$71,'[6]Fin Fact Sht-original'!$E$71,'[6]Fin Fact Sht-original'!$E$75,'[6]Fin Fact Sht-original'!$M$75,'[6]Fin Fact Sht-original'!$E$67,'[6]Fin Fact Sht-original'!$E$68,'[6]Fin Fact Sht-original'!$G$60,'[6]Fin Fact Sht-original'!$I$60,'[6]Fin Fact Sht-original'!$K$60,'[6]Fin Fact Sht-original'!$M$60,'[6]Fin Fact Sht-original'!$G$50:$G$52</definedName>
    <definedName name="delete_fin_fact1">'[6]Fin Fact Sht-original'!$I$50:$I$52,'[6]Fin Fact Sht-original'!$K$50:$K$51,'[6]Fin Fact Sht-original'!$M$50:$M$51,'[6]Fin Fact Sht-original'!$O$50:$O$52,'[6]Fin Fact Sht-original'!$Q$50:$Q$52,'[6]Fin Fact Sht-original'!$S$50:$S$52,'[6]Fin Fact Sht-original'!$U$50:$U$52,'[6]Fin Fact Sht-original'!$G$46:$G$47</definedName>
    <definedName name="delete_fin_fact2">'[6]Fin Fact Sht-original'!$I$46:$I$47,'[6]Fin Fact Sht-original'!$K$46,'[6]Fin Fact Sht-original'!$M$46,'[6]Fin Fact Sht-original'!$O$46:$O$47,'[6]Fin Fact Sht-original'!$Q$46:$Q$47,'[6]Fin Fact Sht-original'!$S$46:$S$47,'[6]Fin Fact Sht-original'!$U$46:$U$47,'[6]Fin Fact Sht-original'!$G$22:$G$30,'[6]Fin Fact Sht-original'!$G$32:$G$34</definedName>
    <definedName name="delete_fin_fact3">'[6]Fin Fact Sht-original'!$S$22:$S$30,'[6]Fin Fact Sht-original'!$I$22:$I$30,'[6]Fin Fact Sht-original'!$G$15,'[6]Fin Fact Sht-original'!$I$15,'[6]Fin Fact Sht-original'!$G$17,'[6]Fin Fact Sht-original'!$I$17,'[6]Fin Fact Sht-original'!$Q$15,'[6]Fin Fact Sht-original'!$S$15,'[6]Fin Fact Sht-original'!$U$15,'[6]Fin Fact Sht-original'!$U$17</definedName>
    <definedName name="delete_fin_fact4">'[6]Fin Fact Sht-original'!$S$17,'[6]Fin Fact Sht-original'!$Q$17</definedName>
    <definedName name="dsg" localSheetId="1">#REF!</definedName>
    <definedName name="dsg" localSheetId="4">#REF!</definedName>
    <definedName name="dsg">#REF!</definedName>
    <definedName name="dsvrb" localSheetId="1">#REF!</definedName>
    <definedName name="dsvrb" localSheetId="4">#REF!</definedName>
    <definedName name="dsvrb">#REF!</definedName>
    <definedName name="g" localSheetId="1">#REF!</definedName>
    <definedName name="g" localSheetId="4">#REF!</definedName>
    <definedName name="g">#REF!</definedName>
    <definedName name="GBS_Top_60" localSheetId="1">#REF!</definedName>
    <definedName name="GBS_Top_60" localSheetId="4">#REF!</definedName>
    <definedName name="GBS_Top_60">#REF!</definedName>
    <definedName name="Impact">'[7]drop down lists'!$B$2:$B$6</definedName>
    <definedName name="input" localSheetId="1">#REF!</definedName>
    <definedName name="input" localSheetId="4">#REF!</definedName>
    <definedName name="input">#REF!</definedName>
    <definedName name="MD_help">"Obiekt 157"</definedName>
    <definedName name="MilestoneStatus">[8]Ref!$B$5:$B$8</definedName>
    <definedName name="other_milestone">'[9]Milestone Doc'!$A$27:$IV$38,'[9]Milestone Doc'!$A$45:$IV$58</definedName>
    <definedName name="output" localSheetId="1">#REF!</definedName>
    <definedName name="output" localSheetId="4">#REF!</definedName>
    <definedName name="output">#REF!</definedName>
    <definedName name="PH" localSheetId="4">#REF!</definedName>
    <definedName name="PH">#REF!</definedName>
    <definedName name="PL">[10]Plant!$D$7:$D$15</definedName>
    <definedName name="Probability">'[7]drop down lists'!$A$2:$A$6</definedName>
    <definedName name="qewf" localSheetId="1">#REF!</definedName>
    <definedName name="qewf" localSheetId="4">#REF!</definedName>
    <definedName name="qewf">#REF!</definedName>
    <definedName name="qewqeer" localSheetId="4" hidden="1">#REF!</definedName>
    <definedName name="qewqeer" hidden="1">#REF!</definedName>
    <definedName name="R_11" localSheetId="4">#REF!</definedName>
    <definedName name="R_11">#REF!</definedName>
    <definedName name="R_12" localSheetId="4">#REF!</definedName>
    <definedName name="R_12">#REF!</definedName>
    <definedName name="R_13" localSheetId="4">#REF!</definedName>
    <definedName name="R_13">#REF!</definedName>
    <definedName name="R_14" localSheetId="4">#REF!</definedName>
    <definedName name="R_14">#REF!</definedName>
    <definedName name="R_15" localSheetId="4">#REF!</definedName>
    <definedName name="R_15">#REF!</definedName>
    <definedName name="R_21" localSheetId="4">#REF!</definedName>
    <definedName name="R_21">#REF!</definedName>
    <definedName name="R_22" localSheetId="4">#REF!</definedName>
    <definedName name="R_22">#REF!</definedName>
    <definedName name="R_23" localSheetId="4">#REF!</definedName>
    <definedName name="R_23">#REF!</definedName>
    <definedName name="R_24" localSheetId="4">#REF!</definedName>
    <definedName name="R_24">#REF!</definedName>
    <definedName name="R_31" localSheetId="4">#REF!</definedName>
    <definedName name="R_31">#REF!</definedName>
    <definedName name="R_32" localSheetId="4">#REF!</definedName>
    <definedName name="R_32">#REF!</definedName>
    <definedName name="R_33" localSheetId="4">#REF!</definedName>
    <definedName name="R_33">#REF!</definedName>
    <definedName name="R_34" localSheetId="4">#REF!</definedName>
    <definedName name="R_34">#REF!</definedName>
    <definedName name="R_35" localSheetId="4">#REF!</definedName>
    <definedName name="R_35">#REF!</definedName>
    <definedName name="R_41" localSheetId="4">#REF!</definedName>
    <definedName name="R_41">#REF!</definedName>
    <definedName name="R_42" localSheetId="4">#REF!</definedName>
    <definedName name="R_42">#REF!</definedName>
    <definedName name="R_43" localSheetId="4">#REF!</definedName>
    <definedName name="R_43">#REF!</definedName>
    <definedName name="R_44" localSheetId="4">#REF!</definedName>
    <definedName name="R_44">#REF!</definedName>
    <definedName name="R_45" localSheetId="4">#REF!</definedName>
    <definedName name="R_45">#REF!</definedName>
    <definedName name="R_46" localSheetId="4">#REF!</definedName>
    <definedName name="R_46">#REF!</definedName>
    <definedName name="R_51" localSheetId="4">#REF!</definedName>
    <definedName name="R_51">#REF!</definedName>
    <definedName name="R_52" localSheetId="4">#REF!</definedName>
    <definedName name="R_52">#REF!</definedName>
    <definedName name="R_53" localSheetId="4">#REF!</definedName>
    <definedName name="R_53">#REF!</definedName>
    <definedName name="R_54" localSheetId="4">#REF!</definedName>
    <definedName name="R_54">#REF!</definedName>
    <definedName name="R_61" localSheetId="4">#REF!</definedName>
    <definedName name="R_61">#REF!</definedName>
    <definedName name="R_62" localSheetId="4">#REF!</definedName>
    <definedName name="R_62">#REF!</definedName>
    <definedName name="R_63" localSheetId="4">#REF!</definedName>
    <definedName name="R_63">#REF!</definedName>
    <definedName name="R_71" localSheetId="4">#REF!</definedName>
    <definedName name="R_71">#REF!</definedName>
    <definedName name="R_72" localSheetId="4">#REF!</definedName>
    <definedName name="R_72">#REF!</definedName>
    <definedName name="R_73" localSheetId="4">#REF!</definedName>
    <definedName name="R_73">#REF!</definedName>
    <definedName name="R_74" localSheetId="4">#REF!</definedName>
    <definedName name="R_74">#REF!</definedName>
    <definedName name="R_75" localSheetId="4">#REF!</definedName>
    <definedName name="R_75">#REF!</definedName>
    <definedName name="R_81" localSheetId="4">#REF!</definedName>
    <definedName name="R_81">#REF!</definedName>
    <definedName name="R_82" localSheetId="4">#REF!</definedName>
    <definedName name="R_82">#REF!</definedName>
    <definedName name="R_83" localSheetId="4">#REF!</definedName>
    <definedName name="R_83">#REF!</definedName>
    <definedName name="R_84" localSheetId="4">#REF!</definedName>
    <definedName name="R_84">#REF!</definedName>
    <definedName name="Ref_author" localSheetId="1">#REF!</definedName>
    <definedName name="Ref_author" localSheetId="4">#REF!</definedName>
    <definedName name="Ref_author">#REF!</definedName>
    <definedName name="Ref_Descr" localSheetId="1">#REF!</definedName>
    <definedName name="Ref_Descr" localSheetId="4">#REF!</definedName>
    <definedName name="Ref_Descr">#REF!</definedName>
    <definedName name="Ref_Title" localSheetId="1">#REF!</definedName>
    <definedName name="Ref_Title" localSheetId="4">#REF!</definedName>
    <definedName name="Ref_Title">#REF!</definedName>
    <definedName name="Result">'[3]Part 1 - Activities Review'!$M$32:$M$36</definedName>
    <definedName name="S" localSheetId="4" hidden="1">#REF!</definedName>
    <definedName name="S" hidden="1">#REF!</definedName>
    <definedName name="S24q22" localSheetId="1">[11]Developments!#REF!</definedName>
    <definedName name="S24q22" localSheetId="4">[11]Developments!#REF!</definedName>
    <definedName name="S24q22">[11]Developments!#REF!</definedName>
    <definedName name="safeg" localSheetId="1">#REF!</definedName>
    <definedName name="safeg" localSheetId="4">#REF!</definedName>
    <definedName name="safeg">#REF!</definedName>
    <definedName name="SAPBEXdnldView" hidden="1">"44K5I515GS18TDGBKJ358KZSR"</definedName>
    <definedName name="SAPBEXsysID" hidden="1">"GFP"</definedName>
    <definedName name="Stage">'[7]drop down lists'!$D$2:$D$7</definedName>
    <definedName name="Status" localSheetId="4">'[12]Cons - SAP (batch 1-all)'!#REF!</definedName>
    <definedName name="Status">'[12]Cons - SAP (batch 1-all)'!#REF!</definedName>
    <definedName name="Sts_One" localSheetId="1">#REF!</definedName>
    <definedName name="Sts_One" localSheetId="4">#REF!</definedName>
    <definedName name="Sts_One">#REF!</definedName>
    <definedName name="Sts_Three" localSheetId="1">#REF!</definedName>
    <definedName name="Sts_Three" localSheetId="4">#REF!</definedName>
    <definedName name="Sts_Three">#REF!</definedName>
    <definedName name="Sts_Two" localSheetId="1">#REF!</definedName>
    <definedName name="Sts_Two" localSheetId="4">#REF!</definedName>
    <definedName name="Sts_Two">#REF!</definedName>
    <definedName name="Sub_Three" localSheetId="1">[13]Developments!#REF!</definedName>
    <definedName name="Sub_Three" localSheetId="4">[13]Developments!#REF!</definedName>
    <definedName name="Sub_Three">[13]Developments!#REF!</definedName>
    <definedName name="T_CH_00001_AC" localSheetId="4">#REF!</definedName>
    <definedName name="T_CH_00001_AC">#REF!</definedName>
    <definedName name="table" localSheetId="1">#REF!</definedName>
    <definedName name="table" localSheetId="4">#REF!</definedName>
    <definedName name="table">#REF!</definedName>
    <definedName name="Type">'[7]drop down lists'!$C$2:$C$3</definedName>
    <definedName name="ưdef" localSheetId="1">#REF!</definedName>
    <definedName name="ưdef" localSheetId="4">#REF!</definedName>
    <definedName name="ưdef">#REF!</definedName>
    <definedName name="V22s22" localSheetId="1">[11]Developments!#REF!</definedName>
    <definedName name="V22s22" localSheetId="4">[11]Developments!#REF!</definedName>
    <definedName name="V22s22">[11]Developments!#REF!</definedName>
    <definedName name="vf">'[9]VF-Glob+Regl'!$E$46:$Q$49,'[9]VF-Glob+Regl'!$B$51</definedName>
    <definedName name="vf_cont">'[9]Vol Frcst'!$I$9:$J$10,'[9]Vol Frcst'!$M$9:$N$10,'[9]Vol Frcst'!$D$15:$Q$16,'[9]Vol Frcst'!$D$20:$P$21,'[9]Vol Frcst'!$F$34:$Q$38,'[9]Vol Frcst'!$F$41:$Q$49,'[9]Vol Frcst'!$F$53:$Q$79,'[9]Vol Frcst'!$D$81:$Q$84,'[9]Vol Frcst'!$B$86,'[9]Vol Frcst'!$F$89:$Q$92,'[9]Vol Frcst'!$B$99</definedName>
    <definedName name="vf_cont2">'[9]Vol Frcst'!$D$25:$Q$30,'[9]Vol Frcst'!$D$23:$Q$24,'[9]Vol Frcst'!$B$99</definedName>
    <definedName name="vf_glob_cont">'[9]VF-Glob+Regl'!$I$4:$J$5,'[9]VF-Glob+Regl'!$M$4:$N$5,'[9]VF-Glob+Regl'!$D$10:$Q$15,'[9]VF-Glob+Regl'!$D$20:$Q$25,'[9]VF-Glob+Regl'!$F$41:$Q$44,'[9]VF-Glob+Regl'!$P$40,'[9]VF-Glob+Regl'!$D$56:$I$60,'[9]VF-Glob+Regl'!$L$56:$Q$60</definedName>
    <definedName name="wscq" localSheetId="1">#REF!</definedName>
    <definedName name="wscq" localSheetId="4">#REF!</definedName>
    <definedName name="wscq">#REF!</definedName>
    <definedName name="XMG" localSheetId="4">#REF!</definedName>
    <definedName name="XMG">#REF!</definedName>
    <definedName name="XX" localSheetId="4">#REF!</definedName>
    <definedName name="XX">#REF!</definedName>
    <definedName name="zdqwf3" localSheetId="1">#REF!</definedName>
    <definedName name="zdqwf3" localSheetId="4">#REF!</definedName>
    <definedName name="zdqwf3">#REF!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7" i="4" l="1"/>
  <c r="E7" i="6"/>
  <c r="E6" i="6"/>
  <c r="L27" i="4"/>
  <c r="E5" i="6" l="1"/>
  <c r="I36" i="1"/>
  <c r="L35" i="4"/>
  <c r="I36" i="4" l="1"/>
  <c r="G36" i="4" s="1"/>
  <c r="C7" i="6"/>
  <c r="C6" i="6"/>
  <c r="G34" i="4"/>
  <c r="J37" i="4" l="1"/>
  <c r="K37" i="4" s="1"/>
  <c r="F36" i="4"/>
  <c r="J36" i="4" s="1"/>
  <c r="G35" i="4"/>
  <c r="J35" i="4" s="1"/>
  <c r="K35" i="4" s="1"/>
  <c r="J34" i="4"/>
  <c r="K34" i="4" s="1"/>
  <c r="F18" i="6"/>
  <c r="D18" i="6"/>
  <c r="C18" i="6"/>
  <c r="E18" i="6" s="1"/>
  <c r="E12" i="6" s="1"/>
  <c r="D16" i="6"/>
  <c r="F16" i="6" s="1"/>
  <c r="F14" i="6" s="1"/>
  <c r="C16" i="6"/>
  <c r="D15" i="6"/>
  <c r="E13" i="6"/>
  <c r="D13" i="6"/>
  <c r="F13" i="6" s="1"/>
  <c r="F12" i="6" s="1"/>
  <c r="C13" i="6"/>
  <c r="C12" i="6"/>
  <c r="D11" i="6"/>
  <c r="C9" i="6"/>
  <c r="F8" i="6"/>
  <c r="D8" i="6"/>
  <c r="D7" i="6"/>
  <c r="F7" i="6" s="1"/>
  <c r="D6" i="6"/>
  <c r="F6" i="6" s="1"/>
  <c r="D5" i="6"/>
  <c r="C5" i="6"/>
  <c r="I20" i="2"/>
  <c r="I19" i="2"/>
  <c r="I16" i="2"/>
  <c r="I15" i="2"/>
  <c r="H9" i="2"/>
  <c r="H8" i="2"/>
  <c r="F45" i="4"/>
  <c r="J31" i="4"/>
  <c r="J27" i="4"/>
  <c r="J25" i="4"/>
  <c r="K25" i="4" s="1"/>
  <c r="J24" i="4"/>
  <c r="K24" i="4" s="1"/>
  <c r="I24" i="4"/>
  <c r="I23" i="4"/>
  <c r="J22" i="4"/>
  <c r="K22" i="4" s="1"/>
  <c r="I22" i="4"/>
  <c r="I21" i="4"/>
  <c r="J19" i="4"/>
  <c r="K19" i="4" s="1"/>
  <c r="J18" i="4"/>
  <c r="I19" i="4"/>
  <c r="I9" i="2"/>
  <c r="I8" i="2"/>
  <c r="J35" i="1"/>
  <c r="K35" i="1" s="1"/>
  <c r="K32" i="1" s="1"/>
  <c r="J36" i="1"/>
  <c r="G35" i="1"/>
  <c r="F35" i="1"/>
  <c r="D12" i="6" l="1"/>
  <c r="K36" i="4"/>
  <c r="C17" i="6"/>
  <c r="D17" i="6" s="1"/>
  <c r="D14" i="6" s="1"/>
  <c r="D4" i="6" s="1"/>
  <c r="E4" i="6"/>
  <c r="C20" i="3"/>
  <c r="D20" i="3" s="1"/>
  <c r="I27" i="4"/>
  <c r="I31" i="4"/>
  <c r="J21" i="4"/>
  <c r="J23" i="4"/>
  <c r="K23" i="4" s="1"/>
  <c r="I25" i="4"/>
  <c r="J28" i="4"/>
  <c r="K28" i="4" s="1"/>
  <c r="J29" i="4"/>
  <c r="K29" i="4" s="1"/>
  <c r="F5" i="6"/>
  <c r="F19" i="6" s="1"/>
  <c r="F4" i="6" s="1"/>
  <c r="E16" i="6"/>
  <c r="E14" i="6" s="1"/>
  <c r="K21" i="4"/>
  <c r="K31" i="4"/>
  <c r="K30" i="4" s="1"/>
  <c r="J30" i="4"/>
  <c r="K18" i="4"/>
  <c r="K27" i="4"/>
  <c r="I29" i="4"/>
  <c r="G43" i="4"/>
  <c r="I28" i="4"/>
  <c r="E19" i="6" l="1"/>
  <c r="C14" i="6"/>
  <c r="D19" i="6"/>
  <c r="J20" i="4"/>
  <c r="K20" i="4" s="1"/>
  <c r="J26" i="4"/>
  <c r="K26" i="4" s="1"/>
  <c r="E43" i="4"/>
  <c r="G45" i="4"/>
  <c r="H43" i="4"/>
  <c r="J17" i="4" l="1"/>
  <c r="K17" i="4" s="1"/>
  <c r="E42" i="4"/>
  <c r="E45" i="4" s="1"/>
  <c r="H45" i="4"/>
  <c r="I43" i="4"/>
  <c r="I45" i="4" s="1"/>
  <c r="G33" i="1" l="1"/>
  <c r="D21" i="3" l="1"/>
  <c r="C21" i="3" s="1"/>
  <c r="E21" i="3" s="1"/>
  <c r="G34" i="1"/>
  <c r="J34" i="1" s="1"/>
  <c r="K34" i="1" s="1"/>
  <c r="D15" i="3"/>
  <c r="F15" i="3" s="1"/>
  <c r="C15" i="3"/>
  <c r="D19" i="3"/>
  <c r="F19" i="3" s="1"/>
  <c r="D18" i="3"/>
  <c r="K36" i="1"/>
  <c r="J33" i="1"/>
  <c r="K33" i="1" s="1"/>
  <c r="E15" i="3" l="1"/>
  <c r="E14" i="3" s="1"/>
  <c r="C14" i="3"/>
  <c r="F21" i="3"/>
  <c r="F14" i="3" s="1"/>
  <c r="C19" i="3"/>
  <c r="I21" i="2"/>
  <c r="I12" i="2"/>
  <c r="C10" i="3"/>
  <c r="D7" i="3"/>
  <c r="F7" i="3" s="1"/>
  <c r="C7" i="3"/>
  <c r="E7" i="3" s="1"/>
  <c r="D6" i="3"/>
  <c r="F6" i="3" s="1"/>
  <c r="C6" i="3"/>
  <c r="E6" i="3" s="1"/>
  <c r="F5" i="3" l="1"/>
  <c r="E5" i="3"/>
  <c r="I18" i="2"/>
  <c r="D12" i="3"/>
  <c r="D9" i="3" s="1"/>
  <c r="I7" i="2"/>
  <c r="H20" i="2"/>
  <c r="F42" i="1"/>
  <c r="J30" i="1"/>
  <c r="K30" i="1" s="1"/>
  <c r="K29" i="1" s="1"/>
  <c r="I30" i="1"/>
  <c r="F30" i="1"/>
  <c r="J29" i="1"/>
  <c r="J28" i="1"/>
  <c r="C11" i="6" s="1"/>
  <c r="I28" i="1"/>
  <c r="J27" i="1"/>
  <c r="I27" i="1"/>
  <c r="J26" i="1"/>
  <c r="K26" i="1" s="1"/>
  <c r="I26" i="1"/>
  <c r="K24" i="1"/>
  <c r="J24" i="1"/>
  <c r="I24" i="1"/>
  <c r="J23" i="1"/>
  <c r="J20" i="1" s="1"/>
  <c r="K20" i="1" s="1"/>
  <c r="I23" i="1"/>
  <c r="J22" i="1"/>
  <c r="K22" i="1" s="1"/>
  <c r="I22" i="1"/>
  <c r="J21" i="1"/>
  <c r="K21" i="1" s="1"/>
  <c r="I21" i="1"/>
  <c r="J19" i="1"/>
  <c r="K19" i="1" s="1"/>
  <c r="K18" i="1" s="1"/>
  <c r="I19" i="1"/>
  <c r="J7" i="1"/>
  <c r="D14" i="3"/>
  <c r="E19" i="3"/>
  <c r="E17" i="3" s="1"/>
  <c r="F17" i="3"/>
  <c r="D17" i="3"/>
  <c r="C17" i="3"/>
  <c r="F9" i="3"/>
  <c r="D5" i="3"/>
  <c r="C5" i="3"/>
  <c r="C10" i="6" l="1"/>
  <c r="C8" i="6" s="1"/>
  <c r="C19" i="6" s="1"/>
  <c r="C4" i="6" s="1"/>
  <c r="C11" i="3"/>
  <c r="K27" i="1"/>
  <c r="I14" i="2"/>
  <c r="I11" i="2"/>
  <c r="K28" i="1"/>
  <c r="C12" i="3"/>
  <c r="K23" i="1"/>
  <c r="J25" i="1"/>
  <c r="G41" i="1"/>
  <c r="J18" i="1"/>
  <c r="D4" i="3"/>
  <c r="D23" i="3"/>
  <c r="F23" i="3"/>
  <c r="F4" i="3" s="1"/>
  <c r="C9" i="3" l="1"/>
  <c r="C23" i="3" s="1"/>
  <c r="C4" i="3" s="1"/>
  <c r="J17" i="1"/>
  <c r="K17" i="1" s="1"/>
  <c r="E41" i="1"/>
  <c r="E40" i="1"/>
  <c r="K25" i="1"/>
  <c r="G42" i="1"/>
  <c r="H41" i="1"/>
  <c r="E4" i="3"/>
  <c r="E23" i="3"/>
  <c r="H42" i="1" l="1"/>
  <c r="I41" i="1"/>
  <c r="I42" i="1" s="1"/>
  <c r="E42" i="1"/>
  <c r="F43" i="1" s="1"/>
  <c r="G43" i="1" s="1"/>
  <c r="H43" i="1" l="1"/>
  <c r="I43" i="1" s="1"/>
</calcChain>
</file>

<file path=xl/comments1.xml><?xml version="1.0" encoding="utf-8"?>
<comments xmlns="http://schemas.openxmlformats.org/spreadsheetml/2006/main">
  <authors>
    <author>Quy Pham</author>
  </authors>
  <commentList>
    <comment ref="F21" authorId="0" shapeId="0">
      <text>
        <r>
          <rPr>
            <b/>
            <sz val="9"/>
            <color indexed="81"/>
            <rFont val="Tahoma"/>
            <family val="2"/>
          </rPr>
          <t>Quy Pham:</t>
        </r>
        <r>
          <rPr>
            <sz val="9"/>
            <color indexed="81"/>
            <rFont val="Tahoma"/>
            <family val="2"/>
          </rPr>
          <t xml:space="preserve">
Input vào số NVBH thực tế</t>
        </r>
      </text>
    </comment>
    <comment ref="F22" authorId="0" shapeId="0">
      <text>
        <r>
          <rPr>
            <b/>
            <sz val="9"/>
            <color indexed="81"/>
            <rFont val="Tahoma"/>
            <family val="2"/>
          </rPr>
          <t>Quy Pham:</t>
        </r>
        <r>
          <rPr>
            <sz val="9"/>
            <color indexed="81"/>
            <rFont val="Tahoma"/>
            <family val="2"/>
          </rPr>
          <t xml:space="preserve">
Input số lượng đội ngũ quản lý bán hàng thực tế</t>
        </r>
      </text>
    </comment>
    <comment ref="F23" authorId="0" shapeId="0">
      <text>
        <r>
          <rPr>
            <b/>
            <sz val="9"/>
            <color indexed="81"/>
            <rFont val="Tahoma"/>
            <family val="2"/>
          </rPr>
          <t>Quy Pham:</t>
        </r>
        <r>
          <rPr>
            <sz val="9"/>
            <color indexed="81"/>
            <rFont val="Tahoma"/>
            <family val="2"/>
          </rPr>
          <t xml:space="preserve">
Input số lượng thực tế: MKT, Audit, Nghiên cứu thị trường...</t>
        </r>
      </text>
    </comment>
    <comment ref="F24" authorId="0" shapeId="0">
      <text>
        <r>
          <rPr>
            <b/>
            <sz val="9"/>
            <color indexed="81"/>
            <rFont val="Tahoma"/>
            <family val="2"/>
          </rPr>
          <t>Quy Pham:</t>
        </r>
        <r>
          <rPr>
            <sz val="9"/>
            <color indexed="81"/>
            <rFont val="Tahoma"/>
            <family val="2"/>
          </rPr>
          <t xml:space="preserve">
Input số lượng đội ngũ quản lý bán hàng thực tế</t>
        </r>
      </text>
    </comment>
    <comment ref="F27" authorId="0" shapeId="0">
      <text>
        <r>
          <rPr>
            <b/>
            <sz val="9"/>
            <color indexed="81"/>
            <rFont val="Tahoma"/>
            <family val="2"/>
          </rPr>
          <t>Quy Pham:</t>
        </r>
        <r>
          <rPr>
            <sz val="9"/>
            <color indexed="81"/>
            <rFont val="Tahoma"/>
            <family val="2"/>
          </rPr>
          <t xml:space="preserve">
Input: Số lượng Chi Nhánh/ NPP thực tế</t>
        </r>
      </text>
    </comment>
    <comment ref="F28" authorId="0" shapeId="0">
      <text>
        <r>
          <rPr>
            <b/>
            <sz val="9"/>
            <color indexed="81"/>
            <rFont val="Tahoma"/>
            <family val="2"/>
          </rPr>
          <t>Quy Pham:</t>
        </r>
        <r>
          <rPr>
            <sz val="9"/>
            <color indexed="81"/>
            <rFont val="Tahoma"/>
            <family val="2"/>
          </rPr>
          <t xml:space="preserve">
Input: Số lượng khu vực triển khai thực tế</t>
        </r>
      </text>
    </comment>
    <comment ref="F30" authorId="0" shapeId="0">
      <text>
        <r>
          <rPr>
            <b/>
            <sz val="9"/>
            <color indexed="81"/>
            <rFont val="Tahoma"/>
            <family val="2"/>
          </rPr>
          <t>Quy Pham:</t>
        </r>
        <r>
          <rPr>
            <sz val="9"/>
            <color indexed="81"/>
            <rFont val="Tahoma"/>
            <family val="2"/>
          </rPr>
          <t xml:space="preserve">
Input: Số lượng Chi Nhánh/ NPP thực tế</t>
        </r>
      </text>
    </comment>
  </commentList>
</comments>
</file>

<file path=xl/comments2.xml><?xml version="1.0" encoding="utf-8"?>
<comments xmlns="http://schemas.openxmlformats.org/spreadsheetml/2006/main">
  <authors>
    <author>Ngan Vu</author>
  </authors>
  <commentList>
    <comment ref="F21" authorId="0" shapeId="0">
      <text>
        <r>
          <rPr>
            <sz val="9"/>
            <color indexed="81"/>
            <rFont val="Tahoma"/>
            <family val="2"/>
          </rPr>
          <t>Input vào số NVBH thực tế</t>
        </r>
      </text>
    </comment>
    <comment ref="F22" authorId="0" shapeId="0">
      <text>
        <r>
          <rPr>
            <sz val="9"/>
            <color indexed="81"/>
            <rFont val="Tahoma"/>
            <family val="2"/>
          </rPr>
          <t>Input số lượng đội ngũ quản lý bán hàng thực tế</t>
        </r>
      </text>
    </comment>
    <comment ref="F23" authorId="0" shapeId="0">
      <text>
        <r>
          <rPr>
            <sz val="9"/>
            <color indexed="81"/>
            <rFont val="Tahoma"/>
            <family val="2"/>
          </rPr>
          <t>Input số lượng thực tế: MKT, Audit, Nghiên cứu thị trường...</t>
        </r>
      </text>
    </comment>
    <comment ref="F24" authorId="0" shapeId="0">
      <text>
        <r>
          <rPr>
            <sz val="9"/>
            <color indexed="81"/>
            <rFont val="Tahoma"/>
            <family val="2"/>
          </rPr>
          <t>Input số lượng đội ngũ quản lý bán hàng thực tế</t>
        </r>
      </text>
    </comment>
    <comment ref="F28" authorId="0" shapeId="0">
      <text>
        <r>
          <rPr>
            <sz val="9"/>
            <color indexed="81"/>
            <rFont val="Tahoma"/>
            <family val="2"/>
          </rPr>
          <t>Input: Số lượng Chi Nhánh/ NPP thực tế</t>
        </r>
      </text>
    </comment>
    <comment ref="F29" authorId="0" shapeId="0">
      <text>
        <r>
          <rPr>
            <sz val="9"/>
            <color indexed="81"/>
            <rFont val="Tahoma"/>
            <family val="2"/>
          </rPr>
          <t>Input: Số lượng khu vực triển khai thực tế</t>
        </r>
      </text>
    </comment>
    <comment ref="F31" authorId="0" shapeId="0">
      <text>
        <r>
          <rPr>
            <sz val="9"/>
            <color indexed="81"/>
            <rFont val="Tahoma"/>
            <family val="2"/>
          </rPr>
          <t>Input: Số lượng Chi Nhánh/ NPP thực tế</t>
        </r>
      </text>
    </comment>
  </commentList>
</comments>
</file>

<file path=xl/sharedStrings.xml><?xml version="1.0" encoding="utf-8"?>
<sst xmlns="http://schemas.openxmlformats.org/spreadsheetml/2006/main" count="320" uniqueCount="185">
  <si>
    <t>Year 1</t>
  </si>
  <si>
    <t>Year2</t>
  </si>
  <si>
    <t>DMSpro</t>
  </si>
  <si>
    <t>Tổng chi phí đầu tư</t>
  </si>
  <si>
    <t>A</t>
  </si>
  <si>
    <t xml:space="preserve">Chi phí bản quyền </t>
  </si>
  <si>
    <t>Bản quyền SFA, eRoute, Visibility, eCalendar</t>
  </si>
  <si>
    <t>B</t>
  </si>
  <si>
    <t>Chi phí dịch vụ</t>
  </si>
  <si>
    <t>Pilot - Thử nghiệm</t>
  </si>
  <si>
    <t>Mass Rollout - Triển khai hàng loạt</t>
  </si>
  <si>
    <t>C</t>
  </si>
  <si>
    <t>Chi phí phần cứng</t>
  </si>
  <si>
    <t>D</t>
  </si>
  <si>
    <t>Chi phí dịch vụ khác</t>
  </si>
  <si>
    <t>Dịch vụ tổng đài - Call Center</t>
  </si>
  <si>
    <t>Tổng</t>
  </si>
  <si>
    <t>BẢNG CHÀO GIÁ - PHƯƠNG ÁN 1 - THUÊ NĂM ĐẦU
(PHẦN MỀM &amp; TRIỂN KHAI)</t>
  </si>
  <si>
    <t>Công ty Cổ phần DMSpro</t>
  </si>
  <si>
    <t>Ngày báo giá:</t>
  </si>
  <si>
    <t>B6 Bạch Đằng, Phường 2, Tân Bình, TP Hồ Chí Minh</t>
  </si>
  <si>
    <t>Mã số:</t>
  </si>
  <si>
    <t>N0317</t>
  </si>
  <si>
    <t xml:space="preserve">Website: www.dmspro.vn </t>
  </si>
  <si>
    <t>Khách hàng:</t>
  </si>
  <si>
    <t>AFO</t>
  </si>
  <si>
    <t xml:space="preserve">Email: info@dmspro.vn  </t>
  </si>
  <si>
    <t>Hiệu lực tới:</t>
  </si>
  <si>
    <t>Đề xuất cho:</t>
  </si>
  <si>
    <t>Công ty cổ phần Dầu Cá Châu Á</t>
  </si>
  <si>
    <t>VPĐD: Tầng 4F, Maritime Bank Tower, 180 - 192 Nguyễn Công Trứ, Quận 1, Tp. Hồ Chí Minh</t>
  </si>
  <si>
    <t>Kính gửi:</t>
  </si>
  <si>
    <t>Tỷ giá áp dụng: 1USD=</t>
  </si>
  <si>
    <t>(tỷ giá Vietcombank tạm tính)</t>
  </si>
  <si>
    <t>PHƯƠNG ÁN 1: Bản quyền trả thuê hằng năm</t>
  </si>
  <si>
    <t>Hạng mục</t>
  </si>
  <si>
    <t>Đơn Vị Tính</t>
  </si>
  <si>
    <t>Số lượng</t>
  </si>
  <si>
    <t>Đơn giá (USD)</t>
  </si>
  <si>
    <t>Đơn giá 
(VNĐ)</t>
  </si>
  <si>
    <t>Thành tiền 
(USD)</t>
  </si>
  <si>
    <t>Thành tiền 
(VNĐ)</t>
  </si>
  <si>
    <t>Ghi chú</t>
  </si>
  <si>
    <t>CHI PHÍ ĐẦU TƯ NĂM ĐẦU TIÊN</t>
  </si>
  <si>
    <t>1. BẢN QUYỀN BACK-END DMS (ACUMATICA)  (subscription, trả phí hằng năm)</t>
  </si>
  <si>
    <t>Core DMS - Acumatica License, phân hệ KẾ TOÁN &amp; PHÂN PHỐI BÁN HÀNG. (bản quyền áp dụng theo 2CORE CPU, không giới hạn số lượng tài khoản, tuỳ thuộc vào mức độ xử lý của dữ liệu)</t>
  </si>
  <si>
    <t>Hàng năm</t>
  </si>
  <si>
    <t>2. Bản quyền phần mềm front-end DMS 
(subscription, trả phí hằng năm)</t>
  </si>
  <si>
    <t>- Ứng dụng mobile cho NVBH (SFA)</t>
  </si>
  <si>
    <t>Người dùng/năm</t>
  </si>
  <si>
    <t>Dùng cho đội ngũ NVBH</t>
  </si>
  <si>
    <t>- Ứng dụng giám sát bán hàng trên bản đồ số (Eroute)</t>
  </si>
  <si>
    <t>Gói/năm</t>
  </si>
  <si>
    <t>1 Gói = 10 tài khoản , Mua theo gói
Dùng cho : SS,ASM, RSM,NSM ( Cấp quản lý bán hàng)</t>
  </si>
  <si>
    <t>- Ứng dụng đánh giá hiện diện sản phẩm, quản lý POSM (Visibility)</t>
  </si>
  <si>
    <t>1 Gói = 10 tài khoản , Mua theo gói
Dùng cho: MKT, Audit, Nghiên cứu thị trường…</t>
  </si>
  <si>
    <t>- Ứng dụng quản lý lịch làm việc dành cho đội ngũ bán hàng/ GSBH (E-Calendar)</t>
  </si>
  <si>
    <t xml:space="preserve">1 Gói = 10 tài khoản. Đề nghị giai đoạn 2 sau khi triển khai hoàn tất cho đội ngũ NVBH
Dùng cho : SS,ASM, RSM,NSM ( Cấp quản lý bán hàng)
</t>
  </si>
  <si>
    <t>3. Thiết kế và triển khai</t>
  </si>
  <si>
    <r>
      <t xml:space="preserve">- </t>
    </r>
    <r>
      <rPr>
        <b/>
        <sz val="11"/>
        <color indexed="8"/>
        <rFont val="Arial"/>
        <family val="2"/>
      </rPr>
      <t>Blueprint &amp; Configuration</t>
    </r>
    <r>
      <rPr>
        <sz val="11"/>
        <color indexed="8"/>
        <rFont val="Arial"/>
        <family val="2"/>
      </rPr>
      <t>: Thiết kế/xây dựng tính năng hệ thống DMS
+ Mapping &amp; Matching
+ Hồ sơ giải pháp
+ Thiết kế và phát triển, Test
+ UAT</t>
    </r>
  </si>
  <si>
    <t>Gói</t>
  </si>
  <si>
    <r>
      <t xml:space="preserve">- </t>
    </r>
    <r>
      <rPr>
        <b/>
        <sz val="11"/>
        <color indexed="8"/>
        <rFont val="Arial"/>
        <family val="2"/>
      </rPr>
      <t>Thử nghiệm (Pilot):</t>
    </r>
    <r>
      <rPr>
        <sz val="11"/>
        <color indexed="8"/>
        <rFont val="Arial"/>
        <family val="2"/>
      </rPr>
      <t xml:space="preserve"> Triển khai chương trình, hướng dẫn/đào tạo sử dụng cho user tại HO và 1 Chi Nhánh</t>
    </r>
  </si>
  <si>
    <t>Chi Nhánh,NPP</t>
  </si>
  <si>
    <t xml:space="preserve">- Mass rollout: Triển khai tập trung cho HO, Chi Nhánh/ NPP, NVBH  theo  khu vực trên cả nước (địa chỉ/ địa điểm do AFO chỉ định)
</t>
  </si>
  <si>
    <t>Khu vực</t>
  </si>
  <si>
    <t>TRUNG TÂM HỖ TRỢ VẬN HÀNH</t>
  </si>
  <si>
    <t>TRUNG TÂM HỖ TRỢ VẬN HÀNH
Hỗ trợ NVBH, Đại lý, Văn phòng các chi nhánh của AFO sử dụng hệ thống 9x6 (9 giờ 1 ngày, 6 ngày một tuần). Có đầu số tổng đài hỗ trợ riêng cho AFO</t>
  </si>
  <si>
    <t>NVBH/Năm</t>
  </si>
  <si>
    <t>(*) Báo giá này có giá trị hiệu lực trong vòng 30 ngày</t>
  </si>
  <si>
    <t>(*) Nếu Quý Doanh nghiệp có bất cứ thắc mắc hoặc yêu cầu gì với nội dung báo giá này, Quý Doanh nghiệp có thể liên lạc với chúng tôi bất cứ lúc nào để được giải đáp thắc mắc và thông tin chi tiết</t>
  </si>
  <si>
    <t>Phương Án 1: Thuê hàng năm</t>
  </si>
  <si>
    <t>Năm 1</t>
  </si>
  <si>
    <t>Năm 2</t>
  </si>
  <si>
    <t>Năm 3</t>
  </si>
  <si>
    <t>Năm 4</t>
  </si>
  <si>
    <t>Năm 5</t>
  </si>
  <si>
    <t>Chi phí dịch vụ triển khai và hỗ trợ vận hành</t>
  </si>
  <si>
    <t>Chi phí sử dụng phần mềm</t>
  </si>
  <si>
    <t>Tổng cộng</t>
  </si>
  <si>
    <t>Tổng lũy kế đầu tư</t>
  </si>
  <si>
    <t>Thông tin liên hệ - Công ty Cổ phần DMSpro:</t>
  </si>
  <si>
    <t>Vũ Thị Ngân - Sales Executive</t>
  </si>
  <si>
    <t xml:space="preserve">Mail: ngan.vu@dmspro.vn  </t>
  </si>
  <si>
    <t>Tel: 0938 022 917</t>
  </si>
  <si>
    <t>`</t>
  </si>
  <si>
    <t>DMSpro - Chúng tôi cam kết đồng hành cùng viết nên câu chuyện thành công của AFO!</t>
  </si>
  <si>
    <t>FPT Software Ho Chi Minh Ltd.</t>
  </si>
  <si>
    <t>F-town Building Lot T2, D1 Str, Saigon Hi-tech Park, HCMC, Vietnam</t>
  </si>
  <si>
    <t>Tel: (84) 8 3736  2323      Fax: (84)8 3736  2333</t>
  </si>
  <si>
    <t>Báo Giá Phần Mềm eMobiz</t>
  </si>
  <si>
    <t>Bản quyền phần mềm eMobiz - eMobiz License</t>
  </si>
  <si>
    <t>Chi phí triển khai - Implementation</t>
  </si>
  <si>
    <t>Chi phí hỗ trợ - Call Center and Technical Maintenance Service</t>
  </si>
  <si>
    <t>Chi phí cơ sở hạ tầng - Infrastructure Cost</t>
  </si>
  <si>
    <r>
      <rPr>
        <b/>
        <sz val="10"/>
        <color rgb="FFFFFFFF"/>
        <rFont val="Calibri"/>
        <family val="2"/>
      </rPr>
      <t>#</t>
    </r>
  </si>
  <si>
    <r>
      <rPr>
        <b/>
        <sz val="10"/>
        <color rgb="FFFFFFFF"/>
        <rFont val="Calibri"/>
        <family val="2"/>
      </rPr>
      <t>L</t>
    </r>
    <r>
      <rPr>
        <b/>
        <sz val="10"/>
        <color rgb="FFFFFFFF"/>
        <rFont val="Calibri"/>
        <family val="2"/>
      </rPr>
      <t>o</t>
    </r>
    <r>
      <rPr>
        <b/>
        <sz val="10"/>
        <color rgb="FFFFFFFF"/>
        <rFont val="Calibri"/>
        <family val="2"/>
      </rPr>
      <t>ạ</t>
    </r>
    <r>
      <rPr>
        <b/>
        <sz val="10"/>
        <color rgb="FFFFFFFF"/>
        <rFont val="Calibri"/>
        <family val="2"/>
      </rPr>
      <t>i</t>
    </r>
    <r>
      <rPr>
        <b/>
        <sz val="10"/>
        <color rgb="FFFFFFFF"/>
        <rFont val="Calibri"/>
        <family val="2"/>
      </rPr>
      <t xml:space="preserve"> </t>
    </r>
    <r>
      <rPr>
        <b/>
        <sz val="10"/>
        <color rgb="FFFFFFFF"/>
        <rFont val="Calibri"/>
        <family val="2"/>
      </rPr>
      <t>(T</t>
    </r>
    <r>
      <rPr>
        <b/>
        <sz val="10"/>
        <color rgb="FFFFFFFF"/>
        <rFont val="Calibri"/>
        <family val="2"/>
      </rPr>
      <t>y</t>
    </r>
    <r>
      <rPr>
        <b/>
        <sz val="10"/>
        <color rgb="FFFFFFFF"/>
        <rFont val="Calibri"/>
        <family val="2"/>
      </rPr>
      <t>p</t>
    </r>
    <r>
      <rPr>
        <b/>
        <sz val="10"/>
        <color rgb="FFFFFFFF"/>
        <rFont val="Calibri"/>
        <family val="2"/>
      </rPr>
      <t>e</t>
    </r>
    <r>
      <rPr>
        <b/>
        <sz val="10"/>
        <color rgb="FFFFFFFF"/>
        <rFont val="Calibri"/>
        <family val="2"/>
      </rPr>
      <t>)</t>
    </r>
  </si>
  <si>
    <r>
      <rPr>
        <b/>
        <sz val="10"/>
        <color rgb="FFFFFFFF"/>
        <rFont val="Calibri"/>
        <family val="2"/>
      </rPr>
      <t>Đ</t>
    </r>
    <r>
      <rPr>
        <b/>
        <sz val="10"/>
        <color rgb="FFFFFFFF"/>
        <rFont val="Calibri"/>
        <family val="2"/>
      </rPr>
      <t>ơ</t>
    </r>
    <r>
      <rPr>
        <b/>
        <sz val="10"/>
        <color rgb="FFFFFFFF"/>
        <rFont val="Calibri"/>
        <family val="2"/>
      </rPr>
      <t>n</t>
    </r>
    <r>
      <rPr>
        <b/>
        <sz val="10"/>
        <color rgb="FFFFFFFF"/>
        <rFont val="Calibri"/>
        <family val="2"/>
      </rPr>
      <t xml:space="preserve"> </t>
    </r>
    <r>
      <rPr>
        <b/>
        <sz val="10"/>
        <color rgb="FFFFFFFF"/>
        <rFont val="Calibri"/>
        <family val="2"/>
      </rPr>
      <t>V</t>
    </r>
    <r>
      <rPr>
        <b/>
        <sz val="10"/>
        <color rgb="FFFFFFFF"/>
        <rFont val="Calibri"/>
        <family val="2"/>
      </rPr>
      <t>ị</t>
    </r>
    <r>
      <rPr>
        <b/>
        <sz val="10"/>
        <color rgb="FFFFFFFF"/>
        <rFont val="Calibri"/>
        <family val="2"/>
      </rPr>
      <t xml:space="preserve"> </t>
    </r>
    <r>
      <rPr>
        <b/>
        <sz val="10"/>
        <color rgb="FFFFFFFF"/>
        <rFont val="Calibri"/>
        <family val="2"/>
      </rPr>
      <t>T</t>
    </r>
    <r>
      <rPr>
        <b/>
        <sz val="10"/>
        <color rgb="FFFFFFFF"/>
        <rFont val="Calibri"/>
        <family val="2"/>
      </rPr>
      <t>í</t>
    </r>
    <r>
      <rPr>
        <b/>
        <sz val="10"/>
        <color rgb="FFFFFFFF"/>
        <rFont val="Calibri"/>
        <family val="2"/>
      </rPr>
      <t>n</t>
    </r>
    <r>
      <rPr>
        <b/>
        <sz val="10"/>
        <color rgb="FFFFFFFF"/>
        <rFont val="Calibri"/>
        <family val="2"/>
      </rPr>
      <t>h</t>
    </r>
    <r>
      <rPr>
        <b/>
        <sz val="10"/>
        <color rgb="FFFFFFFF"/>
        <rFont val="Calibri"/>
        <family val="2"/>
      </rPr>
      <t xml:space="preserve"> </t>
    </r>
    <r>
      <rPr>
        <b/>
        <sz val="10"/>
        <color rgb="FFFFFFFF"/>
        <rFont val="Calibri"/>
        <family val="2"/>
      </rPr>
      <t>(</t>
    </r>
    <r>
      <rPr>
        <b/>
        <sz val="10"/>
        <color rgb="FFFFFFFF"/>
        <rFont val="Calibri"/>
        <family val="2"/>
      </rPr>
      <t>U</t>
    </r>
    <r>
      <rPr>
        <b/>
        <sz val="10"/>
        <color rgb="FFFFFFFF"/>
        <rFont val="Calibri"/>
        <family val="2"/>
      </rPr>
      <t>O</t>
    </r>
    <r>
      <rPr>
        <b/>
        <sz val="10"/>
        <color rgb="FFFFFFFF"/>
        <rFont val="Calibri"/>
        <family val="2"/>
      </rPr>
      <t>M</t>
    </r>
    <r>
      <rPr>
        <b/>
        <sz val="10"/>
        <color rgb="FFFFFFFF"/>
        <rFont val="Calibri"/>
        <family val="2"/>
      </rPr>
      <t>)</t>
    </r>
  </si>
  <si>
    <r>
      <rPr>
        <b/>
        <sz val="10"/>
        <color rgb="FFFFFFFF"/>
        <rFont val="Calibri"/>
        <family val="2"/>
      </rPr>
      <t>L</t>
    </r>
    <r>
      <rPr>
        <b/>
        <sz val="10"/>
        <color rgb="FFFFFFFF"/>
        <rFont val="Calibri"/>
        <family val="2"/>
      </rPr>
      <t>o</t>
    </r>
    <r>
      <rPr>
        <b/>
        <sz val="10"/>
        <color rgb="FFFFFFFF"/>
        <rFont val="Calibri"/>
        <family val="2"/>
      </rPr>
      <t>ạ</t>
    </r>
    <r>
      <rPr>
        <b/>
        <sz val="10"/>
        <color rgb="FFFFFFFF"/>
        <rFont val="Calibri"/>
        <family val="2"/>
      </rPr>
      <t>i</t>
    </r>
    <r>
      <rPr>
        <b/>
        <sz val="10"/>
        <color rgb="FFFFFFFF"/>
        <rFont val="Calibri"/>
        <family val="2"/>
      </rPr>
      <t xml:space="preserve"> </t>
    </r>
    <r>
      <rPr>
        <b/>
        <sz val="10"/>
        <color rgb="FFFFFFFF"/>
        <rFont val="Calibri"/>
        <family val="2"/>
      </rPr>
      <t>G</t>
    </r>
    <r>
      <rPr>
        <b/>
        <sz val="10"/>
        <color rgb="FFFFFFFF"/>
        <rFont val="Calibri"/>
        <family val="2"/>
      </rPr>
      <t>i</t>
    </r>
    <r>
      <rPr>
        <b/>
        <sz val="10"/>
        <color rgb="FFFFFFFF"/>
        <rFont val="Calibri"/>
        <family val="2"/>
      </rPr>
      <t xml:space="preserve">á
</t>
    </r>
    <r>
      <rPr>
        <b/>
        <sz val="10"/>
        <color rgb="FFFFFFFF"/>
        <rFont val="Calibri"/>
        <family val="2"/>
      </rPr>
      <t>(</t>
    </r>
    <r>
      <rPr>
        <b/>
        <sz val="10"/>
        <color rgb="FFFFFFFF"/>
        <rFont val="Calibri"/>
        <family val="2"/>
      </rPr>
      <t>P</t>
    </r>
    <r>
      <rPr>
        <b/>
        <sz val="10"/>
        <color rgb="FFFFFFFF"/>
        <rFont val="Calibri"/>
        <family val="2"/>
      </rPr>
      <t>a</t>
    </r>
    <r>
      <rPr>
        <b/>
        <sz val="10"/>
        <color rgb="FFFFFFFF"/>
        <rFont val="Calibri"/>
        <family val="2"/>
      </rPr>
      <t>ym</t>
    </r>
    <r>
      <rPr>
        <b/>
        <sz val="10"/>
        <color rgb="FFFFFFFF"/>
        <rFont val="Calibri"/>
        <family val="2"/>
      </rPr>
      <t>e</t>
    </r>
    <r>
      <rPr>
        <b/>
        <sz val="10"/>
        <color rgb="FFFFFFFF"/>
        <rFont val="Calibri"/>
        <family val="2"/>
      </rPr>
      <t>n</t>
    </r>
    <r>
      <rPr>
        <b/>
        <sz val="10"/>
        <color rgb="FFFFFFFF"/>
        <rFont val="Calibri"/>
        <family val="2"/>
      </rPr>
      <t>t</t>
    </r>
    <r>
      <rPr>
        <b/>
        <sz val="10"/>
        <color rgb="FFFFFFFF"/>
        <rFont val="Calibri"/>
        <family val="2"/>
      </rPr>
      <t>)</t>
    </r>
  </si>
  <si>
    <r>
      <rPr>
        <b/>
        <sz val="10"/>
        <color rgb="FFFFFFFF"/>
        <rFont val="Calibri"/>
        <family val="2"/>
      </rPr>
      <t>G</t>
    </r>
    <r>
      <rPr>
        <b/>
        <sz val="10"/>
        <color rgb="FFFFFFFF"/>
        <rFont val="Calibri"/>
        <family val="2"/>
      </rPr>
      <t>i</t>
    </r>
    <r>
      <rPr>
        <b/>
        <sz val="10"/>
        <color rgb="FFFFFFFF"/>
        <rFont val="Calibri"/>
        <family val="2"/>
      </rPr>
      <t xml:space="preserve">á
</t>
    </r>
    <r>
      <rPr>
        <b/>
        <sz val="10"/>
        <color rgb="FFFFFFFF"/>
        <rFont val="Calibri"/>
        <family val="2"/>
      </rPr>
      <t>(</t>
    </r>
    <r>
      <rPr>
        <b/>
        <sz val="10"/>
        <color rgb="FFFFFFFF"/>
        <rFont val="Calibri"/>
        <family val="2"/>
      </rPr>
      <t>U</t>
    </r>
    <r>
      <rPr>
        <b/>
        <sz val="10"/>
        <color rgb="FFFFFFFF"/>
        <rFont val="Calibri"/>
        <family val="2"/>
      </rPr>
      <t>n</t>
    </r>
    <r>
      <rPr>
        <b/>
        <sz val="10"/>
        <color rgb="FFFFFFFF"/>
        <rFont val="Calibri"/>
        <family val="2"/>
      </rPr>
      <t>i</t>
    </r>
    <r>
      <rPr>
        <b/>
        <sz val="10"/>
        <color rgb="FFFFFFFF"/>
        <rFont val="Calibri"/>
        <family val="2"/>
      </rPr>
      <t>t</t>
    </r>
    <r>
      <rPr>
        <b/>
        <sz val="10"/>
        <color rgb="FFFFFFFF"/>
        <rFont val="Calibri"/>
        <family val="2"/>
      </rPr>
      <t xml:space="preserve"> </t>
    </r>
    <r>
      <rPr>
        <b/>
        <sz val="10"/>
        <color rgb="FFFFFFFF"/>
        <rFont val="Calibri"/>
        <family val="2"/>
      </rPr>
      <t>P</t>
    </r>
    <r>
      <rPr>
        <b/>
        <sz val="10"/>
        <color rgb="FFFFFFFF"/>
        <rFont val="Calibri"/>
        <family val="2"/>
      </rPr>
      <t>r</t>
    </r>
    <r>
      <rPr>
        <b/>
        <sz val="10"/>
        <color rgb="FFFFFFFF"/>
        <rFont val="Calibri"/>
        <family val="2"/>
      </rPr>
      <t>i</t>
    </r>
    <r>
      <rPr>
        <b/>
        <sz val="10"/>
        <color rgb="FFFFFFFF"/>
        <rFont val="Calibri"/>
        <family val="2"/>
      </rPr>
      <t>c</t>
    </r>
    <r>
      <rPr>
        <b/>
        <sz val="10"/>
        <color rgb="FFFFFFFF"/>
        <rFont val="Calibri"/>
        <family val="2"/>
      </rPr>
      <t>e</t>
    </r>
    <r>
      <rPr>
        <b/>
        <sz val="10"/>
        <color rgb="FFFFFFFF"/>
        <rFont val="Calibri"/>
        <family val="2"/>
      </rPr>
      <t>)</t>
    </r>
  </si>
  <si>
    <r>
      <rPr>
        <b/>
        <sz val="10"/>
        <color rgb="FFFFFFFF"/>
        <rFont val="Calibri"/>
        <family val="2"/>
      </rPr>
      <t>Số</t>
    </r>
    <r>
      <rPr>
        <b/>
        <sz val="10"/>
        <color rgb="FFFFFFFF"/>
        <rFont val="Calibri"/>
        <family val="2"/>
      </rPr>
      <t xml:space="preserve"> </t>
    </r>
    <r>
      <rPr>
        <b/>
        <sz val="10"/>
        <color rgb="FFFFFFFF"/>
        <rFont val="Calibri"/>
        <family val="2"/>
      </rPr>
      <t>L</t>
    </r>
    <r>
      <rPr>
        <b/>
        <sz val="10"/>
        <color rgb="FFFFFFFF"/>
        <rFont val="Calibri"/>
        <family val="2"/>
      </rPr>
      <t>ư</t>
    </r>
    <r>
      <rPr>
        <b/>
        <sz val="10"/>
        <color rgb="FFFFFFFF"/>
        <rFont val="Calibri"/>
        <family val="2"/>
      </rPr>
      <t>ợ</t>
    </r>
    <r>
      <rPr>
        <b/>
        <sz val="10"/>
        <color rgb="FFFFFFFF"/>
        <rFont val="Calibri"/>
        <family val="2"/>
      </rPr>
      <t>n</t>
    </r>
    <r>
      <rPr>
        <b/>
        <sz val="10"/>
        <color rgb="FFFFFFFF"/>
        <rFont val="Calibri"/>
        <family val="2"/>
      </rPr>
      <t xml:space="preserve">g
</t>
    </r>
    <r>
      <rPr>
        <b/>
        <sz val="10"/>
        <color rgb="FFFFFFFF"/>
        <rFont val="Calibri"/>
        <family val="2"/>
      </rPr>
      <t>(Q</t>
    </r>
    <r>
      <rPr>
        <b/>
        <sz val="10"/>
        <color rgb="FFFFFFFF"/>
        <rFont val="Calibri"/>
        <family val="2"/>
      </rPr>
      <t>t</t>
    </r>
    <r>
      <rPr>
        <b/>
        <sz val="10"/>
        <color rgb="FFFFFFFF"/>
        <rFont val="Calibri"/>
        <family val="2"/>
      </rPr>
      <t>y)</t>
    </r>
  </si>
  <si>
    <r>
      <rPr>
        <b/>
        <sz val="10"/>
        <color rgb="FFFFFFFF"/>
        <rFont val="Calibri"/>
        <family val="2"/>
      </rPr>
      <t>G</t>
    </r>
    <r>
      <rPr>
        <b/>
        <sz val="10"/>
        <color rgb="FFFFFFFF"/>
        <rFont val="Calibri"/>
        <family val="2"/>
      </rPr>
      <t>h</t>
    </r>
    <r>
      <rPr>
        <b/>
        <sz val="10"/>
        <color rgb="FFFFFFFF"/>
        <rFont val="Calibri"/>
        <family val="2"/>
      </rPr>
      <t>i</t>
    </r>
    <r>
      <rPr>
        <b/>
        <sz val="10"/>
        <color rgb="FFFFFFFF"/>
        <rFont val="Calibri"/>
        <family val="2"/>
      </rPr>
      <t xml:space="preserve"> </t>
    </r>
    <r>
      <rPr>
        <b/>
        <sz val="10"/>
        <color rgb="FFFFFFFF"/>
        <rFont val="Calibri"/>
        <family val="2"/>
      </rPr>
      <t>C</t>
    </r>
    <r>
      <rPr>
        <b/>
        <sz val="10"/>
        <color rgb="FFFFFFFF"/>
        <rFont val="Calibri"/>
        <family val="2"/>
      </rPr>
      <t>h</t>
    </r>
    <r>
      <rPr>
        <b/>
        <sz val="10"/>
        <color rgb="FFFFFFFF"/>
        <rFont val="Calibri"/>
        <family val="2"/>
      </rPr>
      <t xml:space="preserve">ú
</t>
    </r>
    <r>
      <rPr>
        <b/>
        <sz val="10"/>
        <color rgb="FFFFFFFF"/>
        <rFont val="Calibri"/>
        <family val="2"/>
      </rPr>
      <t>(</t>
    </r>
    <r>
      <rPr>
        <b/>
        <sz val="10"/>
        <color rgb="FFFFFFFF"/>
        <rFont val="Calibri"/>
        <family val="2"/>
      </rPr>
      <t>R</t>
    </r>
    <r>
      <rPr>
        <b/>
        <sz val="10"/>
        <color rgb="FFFFFFFF"/>
        <rFont val="Calibri"/>
        <family val="2"/>
      </rPr>
      <t>e</t>
    </r>
    <r>
      <rPr>
        <b/>
        <sz val="10"/>
        <color rgb="FFFFFFFF"/>
        <rFont val="Calibri"/>
        <family val="2"/>
      </rPr>
      <t>m</t>
    </r>
    <r>
      <rPr>
        <b/>
        <sz val="10"/>
        <color rgb="FFFFFFFF"/>
        <rFont val="Calibri"/>
        <family val="2"/>
      </rPr>
      <t>a</t>
    </r>
    <r>
      <rPr>
        <b/>
        <sz val="10"/>
        <color rgb="FFFFFFFF"/>
        <rFont val="Calibri"/>
        <family val="2"/>
      </rPr>
      <t>rk)</t>
    </r>
  </si>
  <si>
    <r>
      <rPr>
        <b/>
        <sz val="10"/>
        <color rgb="FF0E233D"/>
        <rFont val="Calibri"/>
        <family val="2"/>
      </rPr>
      <t>1</t>
    </r>
  </si>
  <si>
    <r>
      <rPr>
        <b/>
        <sz val="10"/>
        <color rgb="FF0E233D"/>
        <rFont val="Calibri"/>
        <family val="2"/>
      </rPr>
      <t>e</t>
    </r>
    <r>
      <rPr>
        <b/>
        <sz val="10"/>
        <color rgb="FF0E233D"/>
        <rFont val="Calibri"/>
        <family val="2"/>
      </rPr>
      <t>M</t>
    </r>
    <r>
      <rPr>
        <b/>
        <sz val="10"/>
        <color rgb="FF0E233D"/>
        <rFont val="Calibri"/>
        <family val="2"/>
      </rPr>
      <t>o</t>
    </r>
    <r>
      <rPr>
        <b/>
        <sz val="10"/>
        <color rgb="FF0E233D"/>
        <rFont val="Calibri"/>
        <family val="2"/>
      </rPr>
      <t>b</t>
    </r>
    <r>
      <rPr>
        <b/>
        <sz val="10"/>
        <color rgb="FF0E233D"/>
        <rFont val="Calibri"/>
        <family val="2"/>
      </rPr>
      <t>i</t>
    </r>
    <r>
      <rPr>
        <b/>
        <sz val="10"/>
        <color rgb="FF0E233D"/>
        <rFont val="Calibri"/>
        <family val="2"/>
      </rPr>
      <t>z</t>
    </r>
    <r>
      <rPr>
        <b/>
        <sz val="10"/>
        <color rgb="FF0E233D"/>
        <rFont val="Calibri"/>
        <family val="2"/>
      </rPr>
      <t xml:space="preserve"> </t>
    </r>
    <r>
      <rPr>
        <b/>
        <sz val="10"/>
        <color rgb="FF0E233D"/>
        <rFont val="Calibri"/>
        <family val="2"/>
      </rPr>
      <t>c</t>
    </r>
    <r>
      <rPr>
        <b/>
        <sz val="10"/>
        <color rgb="FF0E233D"/>
        <rFont val="Calibri"/>
        <family val="2"/>
      </rPr>
      <t>h</t>
    </r>
    <r>
      <rPr>
        <b/>
        <sz val="10"/>
        <color rgb="FF0E233D"/>
        <rFont val="Calibri"/>
        <family val="2"/>
      </rPr>
      <t>o</t>
    </r>
    <r>
      <rPr>
        <b/>
        <sz val="10"/>
        <color rgb="FF0E233D"/>
        <rFont val="Calibri"/>
        <family val="2"/>
      </rPr>
      <t xml:space="preserve"> </t>
    </r>
    <r>
      <rPr>
        <b/>
        <sz val="10"/>
        <color rgb="FF0E233D"/>
        <rFont val="Calibri"/>
        <family val="2"/>
      </rPr>
      <t>N</t>
    </r>
    <r>
      <rPr>
        <b/>
        <sz val="10"/>
        <color rgb="FF0E233D"/>
        <rFont val="Calibri"/>
        <family val="2"/>
      </rPr>
      <t>h</t>
    </r>
    <r>
      <rPr>
        <b/>
        <sz val="10"/>
        <color rgb="FF0E233D"/>
        <rFont val="Calibri"/>
        <family val="2"/>
      </rPr>
      <t>à</t>
    </r>
    <r>
      <rPr>
        <b/>
        <sz val="10"/>
        <color rgb="FF0E233D"/>
        <rFont val="Calibri"/>
        <family val="2"/>
      </rPr>
      <t xml:space="preserve"> </t>
    </r>
    <r>
      <rPr>
        <b/>
        <sz val="10"/>
        <color rgb="FF0E233D"/>
        <rFont val="Calibri"/>
        <family val="2"/>
      </rPr>
      <t>P</t>
    </r>
    <r>
      <rPr>
        <b/>
        <sz val="10"/>
        <color rgb="FF0E233D"/>
        <rFont val="Calibri"/>
        <family val="2"/>
      </rPr>
      <t>h</t>
    </r>
    <r>
      <rPr>
        <b/>
        <sz val="10"/>
        <color rgb="FF0E233D"/>
        <rFont val="Calibri"/>
        <family val="2"/>
      </rPr>
      <t>â</t>
    </r>
    <r>
      <rPr>
        <b/>
        <sz val="10"/>
        <color rgb="FF0E233D"/>
        <rFont val="Calibri"/>
        <family val="2"/>
      </rPr>
      <t>n</t>
    </r>
    <r>
      <rPr>
        <b/>
        <sz val="10"/>
        <color rgb="FF0E233D"/>
        <rFont val="Calibri"/>
        <family val="2"/>
      </rPr>
      <t xml:space="preserve"> </t>
    </r>
    <r>
      <rPr>
        <b/>
        <sz val="10"/>
        <color rgb="FF0E233D"/>
        <rFont val="Calibri"/>
        <family val="2"/>
      </rPr>
      <t>P</t>
    </r>
    <r>
      <rPr>
        <b/>
        <sz val="10"/>
        <color rgb="FF0E233D"/>
        <rFont val="Calibri"/>
        <family val="2"/>
      </rPr>
      <t>h</t>
    </r>
    <r>
      <rPr>
        <b/>
        <sz val="10"/>
        <color rgb="FF0E233D"/>
        <rFont val="Calibri"/>
        <family val="2"/>
      </rPr>
      <t>ố</t>
    </r>
    <r>
      <rPr>
        <b/>
        <sz val="10"/>
        <color rgb="FF0E233D"/>
        <rFont val="Calibri"/>
        <family val="2"/>
      </rPr>
      <t xml:space="preserve">i
</t>
    </r>
    <r>
      <rPr>
        <b/>
        <sz val="10"/>
        <color rgb="FF0E233D"/>
        <rFont val="Calibri"/>
        <family val="2"/>
      </rPr>
      <t>(</t>
    </r>
    <r>
      <rPr>
        <b/>
        <sz val="10"/>
        <color rgb="FF0E233D"/>
        <rFont val="Calibri"/>
        <family val="2"/>
      </rPr>
      <t>D</t>
    </r>
    <r>
      <rPr>
        <b/>
        <sz val="10"/>
        <color rgb="FF0E233D"/>
        <rFont val="Calibri"/>
        <family val="2"/>
      </rPr>
      <t>i</t>
    </r>
    <r>
      <rPr>
        <b/>
        <sz val="10"/>
        <color rgb="FF0E233D"/>
        <rFont val="Calibri"/>
        <family val="2"/>
      </rPr>
      <t>s</t>
    </r>
    <r>
      <rPr>
        <b/>
        <sz val="10"/>
        <color rgb="FF0E233D"/>
        <rFont val="Calibri"/>
        <family val="2"/>
      </rPr>
      <t>t</t>
    </r>
    <r>
      <rPr>
        <b/>
        <sz val="10"/>
        <color rgb="FF0E233D"/>
        <rFont val="Calibri"/>
        <family val="2"/>
      </rPr>
      <t>r</t>
    </r>
    <r>
      <rPr>
        <b/>
        <sz val="10"/>
        <color rgb="FF0E233D"/>
        <rFont val="Calibri"/>
        <family val="2"/>
      </rPr>
      <t>i</t>
    </r>
    <r>
      <rPr>
        <b/>
        <sz val="10"/>
        <color rgb="FF0E233D"/>
        <rFont val="Calibri"/>
        <family val="2"/>
      </rPr>
      <t>b</t>
    </r>
    <r>
      <rPr>
        <b/>
        <sz val="10"/>
        <color rgb="FF0E233D"/>
        <rFont val="Calibri"/>
        <family val="2"/>
      </rPr>
      <t>u</t>
    </r>
    <r>
      <rPr>
        <b/>
        <sz val="10"/>
        <color rgb="FF0E233D"/>
        <rFont val="Calibri"/>
        <family val="2"/>
      </rPr>
      <t>t</t>
    </r>
    <r>
      <rPr>
        <b/>
        <sz val="10"/>
        <color rgb="FF0E233D"/>
        <rFont val="Calibri"/>
        <family val="2"/>
      </rPr>
      <t>o</t>
    </r>
    <r>
      <rPr>
        <b/>
        <sz val="10"/>
        <color rgb="FF0E233D"/>
        <rFont val="Calibri"/>
        <family val="2"/>
      </rPr>
      <t>r</t>
    </r>
    <r>
      <rPr>
        <b/>
        <sz val="10"/>
        <color rgb="FF0E233D"/>
        <rFont val="Calibri"/>
        <family val="2"/>
      </rPr>
      <t xml:space="preserve"> </t>
    </r>
    <r>
      <rPr>
        <b/>
        <sz val="10"/>
        <color rgb="FF0E233D"/>
        <rFont val="Calibri"/>
        <family val="2"/>
      </rPr>
      <t>l</t>
    </r>
    <r>
      <rPr>
        <b/>
        <sz val="10"/>
        <color rgb="FF0E233D"/>
        <rFont val="Calibri"/>
        <family val="2"/>
      </rPr>
      <t>i</t>
    </r>
    <r>
      <rPr>
        <b/>
        <sz val="10"/>
        <color rgb="FF0E233D"/>
        <rFont val="Calibri"/>
        <family val="2"/>
      </rPr>
      <t>c</t>
    </r>
    <r>
      <rPr>
        <b/>
        <sz val="10"/>
        <color rgb="FF0E233D"/>
        <rFont val="Calibri"/>
        <family val="2"/>
      </rPr>
      <t>e</t>
    </r>
    <r>
      <rPr>
        <b/>
        <sz val="10"/>
        <color rgb="FF0E233D"/>
        <rFont val="Calibri"/>
        <family val="2"/>
      </rPr>
      <t>n</t>
    </r>
    <r>
      <rPr>
        <b/>
        <sz val="10"/>
        <color rgb="FF0E233D"/>
        <rFont val="Calibri"/>
        <family val="2"/>
      </rPr>
      <t>s</t>
    </r>
    <r>
      <rPr>
        <b/>
        <sz val="10"/>
        <color rgb="FF0E233D"/>
        <rFont val="Calibri"/>
        <family val="2"/>
      </rPr>
      <t>e</t>
    </r>
    <r>
      <rPr>
        <b/>
        <sz val="10"/>
        <color rgb="FF0E233D"/>
        <rFont val="Calibri"/>
        <family val="2"/>
      </rPr>
      <t>)</t>
    </r>
  </si>
  <si>
    <r>
      <rPr>
        <sz val="10"/>
        <color rgb="FF0E233D"/>
        <rFont val="Calibri"/>
        <family val="2"/>
      </rPr>
      <t>N</t>
    </r>
    <r>
      <rPr>
        <sz val="10"/>
        <color rgb="FF0E233D"/>
        <rFont val="Calibri"/>
        <family val="2"/>
      </rPr>
      <t>g</t>
    </r>
    <r>
      <rPr>
        <sz val="10"/>
        <color rgb="FF0E233D"/>
        <rFont val="Calibri"/>
        <family val="2"/>
      </rPr>
      <t>ư</t>
    </r>
    <r>
      <rPr>
        <sz val="10"/>
        <color rgb="FF0E233D"/>
        <rFont val="Calibri"/>
        <family val="2"/>
      </rPr>
      <t>ờ</t>
    </r>
    <r>
      <rPr>
        <sz val="10"/>
        <color rgb="FF0E233D"/>
        <rFont val="Calibri"/>
        <family val="2"/>
      </rPr>
      <t>i</t>
    </r>
    <r>
      <rPr>
        <sz val="10"/>
        <color rgb="FF0E233D"/>
        <rFont val="Calibri"/>
        <family val="2"/>
      </rPr>
      <t xml:space="preserve"> </t>
    </r>
    <r>
      <rPr>
        <sz val="10"/>
        <color rgb="FF0E233D"/>
        <rFont val="Calibri"/>
        <family val="2"/>
      </rPr>
      <t>dù</t>
    </r>
    <r>
      <rPr>
        <sz val="10"/>
        <color rgb="FF0E233D"/>
        <rFont val="Calibri"/>
        <family val="2"/>
      </rPr>
      <t>n</t>
    </r>
    <r>
      <rPr>
        <sz val="10"/>
        <color rgb="FF0E233D"/>
        <rFont val="Calibri"/>
        <family val="2"/>
      </rPr>
      <t>g</t>
    </r>
    <r>
      <rPr>
        <sz val="10"/>
        <color rgb="FF0E233D"/>
        <rFont val="Calibri"/>
        <family val="2"/>
      </rPr>
      <t xml:space="preserve"> </t>
    </r>
    <r>
      <rPr>
        <sz val="10"/>
        <color rgb="FF0E233D"/>
        <rFont val="Calibri"/>
        <family val="2"/>
      </rPr>
      <t>(</t>
    </r>
    <r>
      <rPr>
        <sz val="10"/>
        <color rgb="FF0E233D"/>
        <rFont val="Calibri"/>
        <family val="2"/>
      </rPr>
      <t>u</t>
    </r>
    <r>
      <rPr>
        <sz val="10"/>
        <color rgb="FF0E233D"/>
        <rFont val="Calibri"/>
        <family val="2"/>
      </rPr>
      <t>s</t>
    </r>
    <r>
      <rPr>
        <sz val="10"/>
        <color rgb="FF0E233D"/>
        <rFont val="Calibri"/>
        <family val="2"/>
      </rPr>
      <t>e</t>
    </r>
    <r>
      <rPr>
        <sz val="10"/>
        <color rgb="FF0E233D"/>
        <rFont val="Calibri"/>
        <family val="2"/>
      </rPr>
      <t>r</t>
    </r>
    <r>
      <rPr>
        <sz val="10"/>
        <color rgb="FF0E233D"/>
        <rFont val="Calibri"/>
        <family val="2"/>
      </rPr>
      <t>s</t>
    </r>
    <r>
      <rPr>
        <sz val="10"/>
        <color rgb="FF0E233D"/>
        <rFont val="Calibri"/>
        <family val="2"/>
      </rPr>
      <t>)</t>
    </r>
  </si>
  <si>
    <r>
      <rPr>
        <sz val="10"/>
        <color rgb="FF0E233D"/>
        <rFont val="Calibri"/>
        <family val="2"/>
      </rPr>
      <t>H</t>
    </r>
    <r>
      <rPr>
        <sz val="10"/>
        <color rgb="FF0E233D"/>
        <rFont val="Calibri"/>
        <family val="2"/>
      </rPr>
      <t>à</t>
    </r>
    <r>
      <rPr>
        <sz val="10"/>
        <color rgb="FF0E233D"/>
        <rFont val="Calibri"/>
        <family val="2"/>
      </rPr>
      <t>n</t>
    </r>
    <r>
      <rPr>
        <sz val="10"/>
        <color rgb="FF0E233D"/>
        <rFont val="Calibri"/>
        <family val="2"/>
      </rPr>
      <t>g</t>
    </r>
    <r>
      <rPr>
        <sz val="10"/>
        <color rgb="FF0E233D"/>
        <rFont val="Calibri"/>
        <family val="2"/>
      </rPr>
      <t xml:space="preserve"> </t>
    </r>
    <r>
      <rPr>
        <sz val="10"/>
        <color rgb="FF0E233D"/>
        <rFont val="Calibri"/>
        <family val="2"/>
      </rPr>
      <t>T</t>
    </r>
    <r>
      <rPr>
        <sz val="10"/>
        <color rgb="FF0E233D"/>
        <rFont val="Calibri"/>
        <family val="2"/>
      </rPr>
      <t>h</t>
    </r>
    <r>
      <rPr>
        <sz val="10"/>
        <color rgb="FF0E233D"/>
        <rFont val="Calibri"/>
        <family val="2"/>
      </rPr>
      <t>á</t>
    </r>
    <r>
      <rPr>
        <sz val="10"/>
        <color rgb="FF0E233D"/>
        <rFont val="Calibri"/>
        <family val="2"/>
      </rPr>
      <t xml:space="preserve">ng
</t>
    </r>
    <r>
      <rPr>
        <sz val="10"/>
        <color rgb="FF0E233D"/>
        <rFont val="Calibri"/>
        <family val="2"/>
      </rPr>
      <t>(</t>
    </r>
    <r>
      <rPr>
        <sz val="10"/>
        <color rgb="FF0E233D"/>
        <rFont val="Calibri"/>
        <family val="2"/>
      </rPr>
      <t>Mon</t>
    </r>
    <r>
      <rPr>
        <sz val="10"/>
        <color rgb="FF0E233D"/>
        <rFont val="Calibri"/>
        <family val="2"/>
      </rPr>
      <t>t</t>
    </r>
    <r>
      <rPr>
        <sz val="10"/>
        <color rgb="FF0E233D"/>
        <rFont val="Calibri"/>
        <family val="2"/>
      </rPr>
      <t>h</t>
    </r>
    <r>
      <rPr>
        <sz val="10"/>
        <color rgb="FF0E233D"/>
        <rFont val="Calibri"/>
        <family val="2"/>
      </rPr>
      <t>l</t>
    </r>
    <r>
      <rPr>
        <sz val="10"/>
        <color rgb="FF0E233D"/>
        <rFont val="Calibri"/>
        <family val="2"/>
      </rPr>
      <t>y)</t>
    </r>
  </si>
  <si>
    <r>
      <rPr>
        <b/>
        <sz val="10"/>
        <color rgb="FF000000"/>
        <rFont val="Calibri"/>
        <family val="2"/>
      </rPr>
      <t>1</t>
    </r>
  </si>
  <si>
    <r>
      <rPr>
        <sz val="10"/>
        <color rgb="FF000000"/>
        <rFont val="Calibri"/>
        <family val="2"/>
      </rPr>
      <t>G</t>
    </r>
    <r>
      <rPr>
        <sz val="10"/>
        <color rgb="FF000000"/>
        <rFont val="Calibri"/>
        <family val="2"/>
      </rPr>
      <t>i</t>
    </r>
    <r>
      <rPr>
        <sz val="10"/>
        <color rgb="FF000000"/>
        <rFont val="Calibri"/>
        <family val="2"/>
      </rPr>
      <t>á</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c</t>
    </r>
    <r>
      <rPr>
        <sz val="10"/>
        <color rgb="FF000000"/>
        <rFont val="Calibri"/>
        <family val="2"/>
      </rPr>
      <t>en</t>
    </r>
    <r>
      <rPr>
        <sz val="10"/>
        <color rgb="FF000000"/>
        <rFont val="Calibri"/>
        <family val="2"/>
      </rPr>
      <t>s</t>
    </r>
    <r>
      <rPr>
        <sz val="10"/>
        <color rgb="FF000000"/>
        <rFont val="Calibri"/>
        <family val="2"/>
      </rPr>
      <t>e</t>
    </r>
    <r>
      <rPr>
        <sz val="10"/>
        <color rgb="FF000000"/>
        <rFont val="Calibri"/>
        <family val="2"/>
      </rPr>
      <t xml:space="preserve"> </t>
    </r>
    <r>
      <rPr>
        <sz val="10"/>
        <color rgb="FF000000"/>
        <rFont val="Calibri"/>
        <family val="2"/>
      </rPr>
      <t>b</t>
    </r>
    <r>
      <rPr>
        <sz val="10"/>
        <color rgb="FF000000"/>
        <rFont val="Calibri"/>
        <family val="2"/>
      </rPr>
      <t>a</t>
    </r>
    <r>
      <rPr>
        <sz val="10"/>
        <color rgb="FF000000"/>
        <rFont val="Calibri"/>
        <family val="2"/>
      </rPr>
      <t>o</t>
    </r>
    <r>
      <rPr>
        <sz val="10"/>
        <color rgb="FF000000"/>
        <rFont val="Calibri"/>
        <family val="2"/>
      </rPr>
      <t xml:space="preserve"> </t>
    </r>
    <r>
      <rPr>
        <sz val="10"/>
        <color rgb="FF000000"/>
        <rFont val="Calibri"/>
        <family val="2"/>
      </rPr>
      <t>g</t>
    </r>
    <r>
      <rPr>
        <sz val="10"/>
        <color rgb="FF000000"/>
        <rFont val="Calibri"/>
        <family val="2"/>
      </rPr>
      <t>ồ</t>
    </r>
    <r>
      <rPr>
        <sz val="10"/>
        <color rgb="FF000000"/>
        <rFont val="Calibri"/>
        <family val="2"/>
      </rPr>
      <t>m</t>
    </r>
    <r>
      <rPr>
        <sz val="10"/>
        <color rgb="FF000000"/>
        <rFont val="Calibri"/>
        <family val="2"/>
      </rPr>
      <t xml:space="preserve"> </t>
    </r>
    <r>
      <rPr>
        <sz val="10"/>
        <color rgb="FF000000"/>
        <rFont val="Calibri"/>
        <family val="2"/>
      </rPr>
      <t>c</t>
    </r>
    <r>
      <rPr>
        <sz val="10"/>
        <color rgb="FF000000"/>
        <rFont val="Calibri"/>
        <family val="2"/>
      </rPr>
      <t>hi</t>
    </r>
    <r>
      <rPr>
        <sz val="10"/>
        <color rgb="FF000000"/>
        <rFont val="Calibri"/>
        <family val="2"/>
      </rPr>
      <t xml:space="preserve"> </t>
    </r>
    <r>
      <rPr>
        <sz val="10"/>
        <color rgb="FF000000"/>
        <rFont val="Calibri"/>
        <family val="2"/>
      </rPr>
      <t>phí</t>
    </r>
    <r>
      <rPr>
        <sz val="10"/>
        <color rgb="FF000000"/>
        <rFont val="Calibri"/>
        <family val="2"/>
      </rPr>
      <t xml:space="preserve"> </t>
    </r>
    <r>
      <rPr>
        <sz val="10"/>
        <color rgb="FF000000"/>
        <rFont val="Calibri"/>
        <family val="2"/>
      </rPr>
      <t>b</t>
    </r>
    <r>
      <rPr>
        <sz val="10"/>
        <color rgb="FF000000"/>
        <rFont val="Calibri"/>
        <family val="2"/>
      </rPr>
      <t>ả</t>
    </r>
    <r>
      <rPr>
        <sz val="10"/>
        <color rgb="FF000000"/>
        <rFont val="Calibri"/>
        <family val="2"/>
      </rPr>
      <t>o</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ì</t>
    </r>
    <r>
      <rPr>
        <sz val="10"/>
        <color rgb="FF000000"/>
        <rFont val="Calibri"/>
        <family val="2"/>
      </rPr>
      <t xml:space="preserve"> </t>
    </r>
    <r>
      <rPr>
        <sz val="10"/>
        <color rgb="FF000000"/>
        <rFont val="Calibri"/>
        <family val="2"/>
      </rPr>
      <t>h</t>
    </r>
    <r>
      <rPr>
        <sz val="10"/>
        <color rgb="FF000000"/>
        <rFont val="Calibri"/>
        <family val="2"/>
      </rPr>
      <t>à</t>
    </r>
    <r>
      <rPr>
        <sz val="10"/>
        <color rgb="FF000000"/>
        <rFont val="Calibri"/>
        <family val="2"/>
      </rPr>
      <t>ng</t>
    </r>
    <r>
      <rPr>
        <sz val="10"/>
        <color rgb="FF000000"/>
        <rFont val="Calibri"/>
        <family val="2"/>
      </rPr>
      <t xml:space="preserve"> </t>
    </r>
    <r>
      <rPr>
        <sz val="10"/>
        <color rgb="FF000000"/>
        <rFont val="Calibri"/>
        <family val="2"/>
      </rPr>
      <t>n</t>
    </r>
    <r>
      <rPr>
        <sz val="10"/>
        <color rgb="FF000000"/>
        <rFont val="Calibri"/>
        <family val="2"/>
      </rPr>
      <t>ă</t>
    </r>
    <r>
      <rPr>
        <sz val="10"/>
        <color rgb="FF000000"/>
        <rFont val="Calibri"/>
        <family val="2"/>
      </rPr>
      <t>m</t>
    </r>
    <r>
      <rPr>
        <sz val="10"/>
        <color rgb="FF000000"/>
        <rFont val="Calibri"/>
        <family val="2"/>
      </rPr>
      <t xml:space="preserve"> </t>
    </r>
    <r>
      <rPr>
        <sz val="10"/>
        <color rgb="FF000000"/>
        <rFont val="Calibri"/>
        <family val="2"/>
      </rPr>
      <t>(</t>
    </r>
    <r>
      <rPr>
        <sz val="10"/>
        <color rgb="FF000000"/>
        <rFont val="Calibri"/>
        <family val="2"/>
      </rPr>
      <t>b</t>
    </r>
    <r>
      <rPr>
        <sz val="10"/>
        <color rgb="FF000000"/>
        <rFont val="Calibri"/>
        <family val="2"/>
      </rPr>
      <t>ả</t>
    </r>
    <r>
      <rPr>
        <sz val="10"/>
        <color rgb="FF000000"/>
        <rFont val="Calibri"/>
        <family val="2"/>
      </rPr>
      <t>n</t>
    </r>
    <r>
      <rPr>
        <sz val="10"/>
        <color rgb="FF000000"/>
        <rFont val="Calibri"/>
        <family val="2"/>
      </rPr>
      <t xml:space="preserve"> </t>
    </r>
    <r>
      <rPr>
        <sz val="10"/>
        <color rgb="FF000000"/>
        <rFont val="Calibri"/>
        <family val="2"/>
      </rPr>
      <t>vá</t>
    </r>
    <r>
      <rPr>
        <sz val="10"/>
        <color rgb="FF000000"/>
        <rFont val="Calibri"/>
        <family val="2"/>
      </rPr>
      <t xml:space="preserve"> </t>
    </r>
    <r>
      <rPr>
        <sz val="10"/>
        <color rgb="FF000000"/>
        <rFont val="Calibri"/>
        <family val="2"/>
      </rPr>
      <t>l</t>
    </r>
    <r>
      <rPr>
        <sz val="10"/>
        <color rgb="FF000000"/>
        <rFont val="Calibri"/>
        <family val="2"/>
      </rPr>
      <t>ỗ</t>
    </r>
    <r>
      <rPr>
        <sz val="10"/>
        <color rgb="FF000000"/>
        <rFont val="Calibri"/>
        <family val="2"/>
      </rPr>
      <t>i</t>
    </r>
    <r>
      <rPr>
        <sz val="10"/>
        <color rgb="FF000000"/>
        <rFont val="Calibri"/>
        <family val="2"/>
      </rPr>
      <t>,</t>
    </r>
    <r>
      <rPr>
        <sz val="10"/>
        <color rgb="FF000000"/>
        <rFont val="Calibri"/>
        <family val="2"/>
      </rPr>
      <t xml:space="preserve"> </t>
    </r>
    <r>
      <rPr>
        <sz val="10"/>
        <color rgb="FF000000"/>
        <rFont val="Calibri"/>
        <family val="2"/>
      </rPr>
      <t>n</t>
    </r>
    <r>
      <rPr>
        <sz val="10"/>
        <color rgb="FF000000"/>
        <rFont val="Calibri"/>
        <family val="2"/>
      </rPr>
      <t>â</t>
    </r>
    <r>
      <rPr>
        <sz val="10"/>
        <color rgb="FF000000"/>
        <rFont val="Calibri"/>
        <family val="2"/>
      </rPr>
      <t>ng</t>
    </r>
    <r>
      <rPr>
        <sz val="10"/>
        <color rgb="FF000000"/>
        <rFont val="Calibri"/>
        <family val="2"/>
      </rPr>
      <t xml:space="preserve"> </t>
    </r>
    <r>
      <rPr>
        <sz val="10"/>
        <color rgb="FF000000"/>
        <rFont val="Calibri"/>
        <family val="2"/>
      </rPr>
      <t>c</t>
    </r>
    <r>
      <rPr>
        <sz val="10"/>
        <color rgb="FF000000"/>
        <rFont val="Calibri"/>
        <family val="2"/>
      </rPr>
      <t>ấp</t>
    </r>
    <r>
      <rPr>
        <sz val="10"/>
        <color rgb="FF000000"/>
        <rFont val="Calibri"/>
        <family val="2"/>
      </rPr>
      <t xml:space="preserve"> </t>
    </r>
    <r>
      <rPr>
        <sz val="10"/>
        <color rgb="FF000000"/>
        <rFont val="Calibri"/>
        <family val="2"/>
      </rPr>
      <t>ph</t>
    </r>
    <r>
      <rPr>
        <sz val="10"/>
        <color rgb="FF000000"/>
        <rFont val="Calibri"/>
        <family val="2"/>
      </rPr>
      <t>ầ</t>
    </r>
    <r>
      <rPr>
        <sz val="10"/>
        <color rgb="FF000000"/>
        <rFont val="Calibri"/>
        <family val="2"/>
      </rPr>
      <t>n</t>
    </r>
    <r>
      <rPr>
        <sz val="10"/>
        <color rgb="FF000000"/>
        <rFont val="Calibri"/>
        <family val="2"/>
      </rPr>
      <t xml:space="preserve"> </t>
    </r>
    <r>
      <rPr>
        <sz val="10"/>
        <color rgb="FF000000"/>
        <rFont val="Calibri"/>
        <family val="2"/>
      </rPr>
      <t>m</t>
    </r>
    <r>
      <rPr>
        <sz val="10"/>
        <color rgb="FF000000"/>
        <rFont val="Calibri"/>
        <family val="2"/>
      </rPr>
      <t>ềm</t>
    </r>
    <r>
      <rPr>
        <sz val="10"/>
        <color rgb="FF000000"/>
        <rFont val="Calibri"/>
        <family val="2"/>
      </rPr>
      <t xml:space="preserve"> </t>
    </r>
    <r>
      <rPr>
        <sz val="10"/>
        <color rgb="FF000000"/>
        <rFont val="Calibri"/>
        <family val="2"/>
      </rPr>
      <t>theo</t>
    </r>
    <r>
      <rPr>
        <sz val="10"/>
        <color rgb="FF000000"/>
        <rFont val="Calibri"/>
        <family val="2"/>
      </rPr>
      <t xml:space="preserve"> </t>
    </r>
    <r>
      <rPr>
        <sz val="10"/>
        <color rgb="FF000000"/>
        <rFont val="Calibri"/>
        <family val="2"/>
      </rPr>
      <t>hệ</t>
    </r>
    <r>
      <rPr>
        <sz val="10"/>
        <color rgb="FF000000"/>
        <rFont val="Calibri"/>
        <family val="2"/>
      </rPr>
      <t xml:space="preserve"> </t>
    </r>
    <r>
      <rPr>
        <sz val="10"/>
        <color rgb="FF000000"/>
        <rFont val="Calibri"/>
        <family val="2"/>
      </rPr>
      <t>đ</t>
    </r>
    <r>
      <rPr>
        <sz val="10"/>
        <color rgb="FF000000"/>
        <rFont val="Calibri"/>
        <family val="2"/>
      </rPr>
      <t>i</t>
    </r>
    <r>
      <rPr>
        <sz val="10"/>
        <color rgb="FF000000"/>
        <rFont val="Calibri"/>
        <family val="2"/>
      </rPr>
      <t xml:space="preserve">ều
</t>
    </r>
    <r>
      <rPr>
        <sz val="10"/>
        <color rgb="FF000000"/>
        <rFont val="Calibri"/>
        <family val="2"/>
      </rPr>
      <t>h</t>
    </r>
    <r>
      <rPr>
        <sz val="10"/>
        <color rgb="FF000000"/>
        <rFont val="Calibri"/>
        <family val="2"/>
      </rPr>
      <t>à</t>
    </r>
    <r>
      <rPr>
        <sz val="10"/>
        <color rgb="FF000000"/>
        <rFont val="Calibri"/>
        <family val="2"/>
      </rPr>
      <t xml:space="preserve">nh)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c</t>
    </r>
    <r>
      <rPr>
        <sz val="10"/>
        <color rgb="FF000000"/>
        <rFont val="Calibri"/>
        <family val="2"/>
      </rPr>
      <t>en</t>
    </r>
    <r>
      <rPr>
        <sz val="10"/>
        <color rgb="FF000000"/>
        <rFont val="Calibri"/>
        <family val="2"/>
      </rPr>
      <t>s</t>
    </r>
    <r>
      <rPr>
        <sz val="10"/>
        <color rgb="FF000000"/>
        <rFont val="Calibri"/>
        <family val="2"/>
      </rPr>
      <t>e</t>
    </r>
    <r>
      <rPr>
        <sz val="10"/>
        <color rgb="FF000000"/>
        <rFont val="Calibri"/>
        <family val="2"/>
      </rPr>
      <t xml:space="preserve"> </t>
    </r>
    <r>
      <rPr>
        <sz val="10"/>
        <color rgb="FF000000"/>
        <rFont val="Calibri"/>
        <family val="2"/>
      </rPr>
      <t>f</t>
    </r>
    <r>
      <rPr>
        <sz val="10"/>
        <color rgb="FF000000"/>
        <rFont val="Calibri"/>
        <family val="2"/>
      </rPr>
      <t>ee</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c</t>
    </r>
    <r>
      <rPr>
        <sz val="10"/>
        <color rgb="FF000000"/>
        <rFont val="Calibri"/>
        <family val="2"/>
      </rPr>
      <t>l</t>
    </r>
    <r>
      <rPr>
        <sz val="10"/>
        <color rgb="FF000000"/>
        <rFont val="Calibri"/>
        <family val="2"/>
      </rPr>
      <t>ude</t>
    </r>
    <r>
      <rPr>
        <sz val="10"/>
        <color rgb="FF000000"/>
        <rFont val="Calibri"/>
        <family val="2"/>
      </rPr>
      <t xml:space="preserve"> </t>
    </r>
    <r>
      <rPr>
        <sz val="10"/>
        <color rgb="FF000000"/>
        <rFont val="Calibri"/>
        <family val="2"/>
      </rPr>
      <t>a</t>
    </r>
    <r>
      <rPr>
        <sz val="10"/>
        <color rgb="FF000000"/>
        <rFont val="Calibri"/>
        <family val="2"/>
      </rPr>
      <t>n</t>
    </r>
    <r>
      <rPr>
        <sz val="10"/>
        <color rgb="FF000000"/>
        <rFont val="Calibri"/>
        <family val="2"/>
      </rPr>
      <t>nu</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i</t>
    </r>
    <r>
      <rPr>
        <sz val="10"/>
        <color rgb="FF000000"/>
        <rFont val="Calibri"/>
        <family val="2"/>
      </rPr>
      <t>nten</t>
    </r>
    <r>
      <rPr>
        <sz val="10"/>
        <color rgb="FF000000"/>
        <rFont val="Calibri"/>
        <family val="2"/>
      </rPr>
      <t>a</t>
    </r>
    <r>
      <rPr>
        <sz val="10"/>
        <color rgb="FF000000"/>
        <rFont val="Calibri"/>
        <family val="2"/>
      </rPr>
      <t>n</t>
    </r>
    <r>
      <rPr>
        <sz val="10"/>
        <color rgb="FF000000"/>
        <rFont val="Calibri"/>
        <family val="2"/>
      </rPr>
      <t>c</t>
    </r>
    <r>
      <rPr>
        <sz val="10"/>
        <color rgb="FF000000"/>
        <rFont val="Calibri"/>
        <family val="2"/>
      </rPr>
      <t>e</t>
    </r>
    <r>
      <rPr>
        <sz val="10"/>
        <color rgb="FF000000"/>
        <rFont val="Calibri"/>
        <family val="2"/>
      </rPr>
      <t xml:space="preserve"> </t>
    </r>
    <r>
      <rPr>
        <sz val="10"/>
        <color rgb="FF000000"/>
        <rFont val="Calibri"/>
        <family val="2"/>
      </rPr>
      <t>(</t>
    </r>
    <r>
      <rPr>
        <sz val="10"/>
        <color rgb="FF000000"/>
        <rFont val="Calibri"/>
        <family val="2"/>
      </rPr>
      <t>h</t>
    </r>
    <r>
      <rPr>
        <sz val="10"/>
        <color rgb="FF000000"/>
        <rFont val="Calibri"/>
        <family val="2"/>
      </rPr>
      <t>o</t>
    </r>
    <r>
      <rPr>
        <sz val="10"/>
        <color rgb="FF000000"/>
        <rFont val="Calibri"/>
        <family val="2"/>
      </rPr>
      <t>tf</t>
    </r>
    <r>
      <rPr>
        <sz val="10"/>
        <color rgb="FF000000"/>
        <rFont val="Calibri"/>
        <family val="2"/>
      </rPr>
      <t>i</t>
    </r>
    <r>
      <rPr>
        <sz val="10"/>
        <color rgb="FF000000"/>
        <rFont val="Calibri"/>
        <family val="2"/>
      </rPr>
      <t>x</t>
    </r>
    <r>
      <rPr>
        <sz val="10"/>
        <color rgb="FF000000"/>
        <rFont val="Calibri"/>
        <family val="2"/>
      </rPr>
      <t>ed,</t>
    </r>
    <r>
      <rPr>
        <sz val="10"/>
        <color rgb="FF000000"/>
        <rFont val="Calibri"/>
        <family val="2"/>
      </rPr>
      <t xml:space="preserve"> </t>
    </r>
    <r>
      <rPr>
        <sz val="10"/>
        <color rgb="FF000000"/>
        <rFont val="Calibri"/>
        <family val="2"/>
      </rPr>
      <t>a</t>
    </r>
    <r>
      <rPr>
        <sz val="10"/>
        <color rgb="FF000000"/>
        <rFont val="Calibri"/>
        <family val="2"/>
      </rPr>
      <t>n</t>
    </r>
    <r>
      <rPr>
        <sz val="10"/>
        <color rgb="FF000000"/>
        <rFont val="Calibri"/>
        <family val="2"/>
      </rPr>
      <t>nu</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O</t>
    </r>
    <r>
      <rPr>
        <sz val="10"/>
        <color rgb="FF000000"/>
        <rFont val="Calibri"/>
        <family val="2"/>
      </rPr>
      <t>S</t>
    </r>
    <r>
      <rPr>
        <sz val="10"/>
        <color rgb="FF000000"/>
        <rFont val="Calibri"/>
        <family val="2"/>
      </rPr>
      <t xml:space="preserve"> </t>
    </r>
    <r>
      <rPr>
        <sz val="10"/>
        <color rgb="FF000000"/>
        <rFont val="Calibri"/>
        <family val="2"/>
      </rPr>
      <t>upg</t>
    </r>
    <r>
      <rPr>
        <sz val="10"/>
        <color rgb="FF000000"/>
        <rFont val="Calibri"/>
        <family val="2"/>
      </rPr>
      <t>r</t>
    </r>
    <r>
      <rPr>
        <sz val="10"/>
        <color rgb="FF000000"/>
        <rFont val="Calibri"/>
        <family val="2"/>
      </rPr>
      <t>a</t>
    </r>
    <r>
      <rPr>
        <sz val="10"/>
        <color rgb="FF000000"/>
        <rFont val="Calibri"/>
        <family val="2"/>
      </rPr>
      <t>d</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t>
    </r>
  </si>
  <si>
    <r>
      <rPr>
        <b/>
        <sz val="10"/>
        <color rgb="FF0E233D"/>
        <rFont val="Calibri"/>
        <family val="2"/>
      </rPr>
      <t>2</t>
    </r>
  </si>
  <si>
    <r>
      <rPr>
        <b/>
        <sz val="10"/>
        <color rgb="FF0E233D"/>
        <rFont val="Calibri"/>
        <family val="2"/>
      </rPr>
      <t>e</t>
    </r>
    <r>
      <rPr>
        <b/>
        <sz val="10"/>
        <color rgb="FF0E233D"/>
        <rFont val="Calibri"/>
        <family val="2"/>
      </rPr>
      <t>M</t>
    </r>
    <r>
      <rPr>
        <b/>
        <sz val="10"/>
        <color rgb="FF0E233D"/>
        <rFont val="Calibri"/>
        <family val="2"/>
      </rPr>
      <t>o</t>
    </r>
    <r>
      <rPr>
        <b/>
        <sz val="10"/>
        <color rgb="FF0E233D"/>
        <rFont val="Calibri"/>
        <family val="2"/>
      </rPr>
      <t>b</t>
    </r>
    <r>
      <rPr>
        <b/>
        <sz val="10"/>
        <color rgb="FF0E233D"/>
        <rFont val="Calibri"/>
        <family val="2"/>
      </rPr>
      <t>i</t>
    </r>
    <r>
      <rPr>
        <b/>
        <sz val="10"/>
        <color rgb="FF0E233D"/>
        <rFont val="Calibri"/>
        <family val="2"/>
      </rPr>
      <t>z</t>
    </r>
    <r>
      <rPr>
        <b/>
        <sz val="10"/>
        <color rgb="FF0E233D"/>
        <rFont val="Calibri"/>
        <family val="2"/>
      </rPr>
      <t xml:space="preserve"> </t>
    </r>
    <r>
      <rPr>
        <b/>
        <sz val="10"/>
        <color rgb="FF0E233D"/>
        <rFont val="Calibri"/>
        <family val="2"/>
      </rPr>
      <t>d</t>
    </r>
    <r>
      <rPr>
        <b/>
        <sz val="10"/>
        <color rgb="FF0E233D"/>
        <rFont val="Calibri"/>
        <family val="2"/>
      </rPr>
      <t>à</t>
    </r>
    <r>
      <rPr>
        <b/>
        <sz val="10"/>
        <color rgb="FF0E233D"/>
        <rFont val="Calibri"/>
        <family val="2"/>
      </rPr>
      <t>n</t>
    </r>
    <r>
      <rPr>
        <b/>
        <sz val="10"/>
        <color rgb="FF0E233D"/>
        <rFont val="Calibri"/>
        <family val="2"/>
      </rPr>
      <t>h</t>
    </r>
    <r>
      <rPr>
        <b/>
        <sz val="10"/>
        <color rgb="FF0E233D"/>
        <rFont val="Calibri"/>
        <family val="2"/>
      </rPr>
      <t xml:space="preserve"> </t>
    </r>
    <r>
      <rPr>
        <b/>
        <sz val="10"/>
        <color rgb="FF0E233D"/>
        <rFont val="Calibri"/>
        <family val="2"/>
      </rPr>
      <t>c</t>
    </r>
    <r>
      <rPr>
        <b/>
        <sz val="10"/>
        <color rgb="FF0E233D"/>
        <rFont val="Calibri"/>
        <family val="2"/>
      </rPr>
      <t>h</t>
    </r>
    <r>
      <rPr>
        <b/>
        <sz val="10"/>
        <color rgb="FF0E233D"/>
        <rFont val="Calibri"/>
        <family val="2"/>
      </rPr>
      <t>o</t>
    </r>
    <r>
      <rPr>
        <b/>
        <sz val="10"/>
        <color rgb="FF0E233D"/>
        <rFont val="Calibri"/>
        <family val="2"/>
      </rPr>
      <t xml:space="preserve"> </t>
    </r>
    <r>
      <rPr>
        <b/>
        <sz val="10"/>
        <color rgb="FF0E233D"/>
        <rFont val="Calibri"/>
        <family val="2"/>
      </rPr>
      <t>s</t>
    </r>
    <r>
      <rPr>
        <b/>
        <sz val="10"/>
        <color rgb="FF0E233D"/>
        <rFont val="Calibri"/>
        <family val="2"/>
      </rPr>
      <t>a</t>
    </r>
    <r>
      <rPr>
        <b/>
        <sz val="10"/>
        <color rgb="FF0E233D"/>
        <rFont val="Calibri"/>
        <family val="2"/>
      </rPr>
      <t>l</t>
    </r>
    <r>
      <rPr>
        <b/>
        <sz val="10"/>
        <color rgb="FF0E233D"/>
        <rFont val="Calibri"/>
        <family val="2"/>
      </rPr>
      <t>e</t>
    </r>
    <r>
      <rPr>
        <b/>
        <sz val="10"/>
        <color rgb="FF0E233D"/>
        <rFont val="Calibri"/>
        <family val="2"/>
      </rPr>
      <t>s</t>
    </r>
    <r>
      <rPr>
        <b/>
        <sz val="10"/>
        <color rgb="FF0E233D"/>
        <rFont val="Calibri"/>
        <family val="2"/>
      </rPr>
      <t>m</t>
    </r>
    <r>
      <rPr>
        <b/>
        <sz val="10"/>
        <color rgb="FF0E233D"/>
        <rFont val="Calibri"/>
        <family val="2"/>
      </rPr>
      <t>a</t>
    </r>
    <r>
      <rPr>
        <b/>
        <sz val="10"/>
        <color rgb="FF0E233D"/>
        <rFont val="Calibri"/>
        <family val="2"/>
      </rPr>
      <t xml:space="preserve">n
</t>
    </r>
    <r>
      <rPr>
        <b/>
        <sz val="10"/>
        <color rgb="FF0E233D"/>
        <rFont val="Calibri"/>
        <family val="2"/>
      </rPr>
      <t>(S</t>
    </r>
    <r>
      <rPr>
        <b/>
        <sz val="10"/>
        <color rgb="FF0E233D"/>
        <rFont val="Calibri"/>
        <family val="2"/>
      </rPr>
      <t>a</t>
    </r>
    <r>
      <rPr>
        <b/>
        <sz val="10"/>
        <color rgb="FF0E233D"/>
        <rFont val="Calibri"/>
        <family val="2"/>
      </rPr>
      <t>l</t>
    </r>
    <r>
      <rPr>
        <b/>
        <sz val="10"/>
        <color rgb="FF0E233D"/>
        <rFont val="Calibri"/>
        <family val="2"/>
      </rPr>
      <t>e</t>
    </r>
    <r>
      <rPr>
        <b/>
        <sz val="10"/>
        <color rgb="FF0E233D"/>
        <rFont val="Calibri"/>
        <family val="2"/>
      </rPr>
      <t>s</t>
    </r>
    <r>
      <rPr>
        <b/>
        <sz val="10"/>
        <color rgb="FF0E233D"/>
        <rFont val="Calibri"/>
        <family val="2"/>
      </rPr>
      <t>m</t>
    </r>
    <r>
      <rPr>
        <b/>
        <sz val="10"/>
        <color rgb="FF0E233D"/>
        <rFont val="Calibri"/>
        <family val="2"/>
      </rPr>
      <t>a</t>
    </r>
    <r>
      <rPr>
        <b/>
        <sz val="10"/>
        <color rgb="FF0E233D"/>
        <rFont val="Calibri"/>
        <family val="2"/>
      </rPr>
      <t>n</t>
    </r>
    <r>
      <rPr>
        <b/>
        <sz val="10"/>
        <color rgb="FF0E233D"/>
        <rFont val="Calibri"/>
        <family val="2"/>
      </rPr>
      <t xml:space="preserve"> </t>
    </r>
    <r>
      <rPr>
        <b/>
        <sz val="10"/>
        <color rgb="FF0E233D"/>
        <rFont val="Calibri"/>
        <family val="2"/>
      </rPr>
      <t>l</t>
    </r>
    <r>
      <rPr>
        <b/>
        <sz val="10"/>
        <color rgb="FF0E233D"/>
        <rFont val="Calibri"/>
        <family val="2"/>
      </rPr>
      <t>i</t>
    </r>
    <r>
      <rPr>
        <b/>
        <sz val="10"/>
        <color rgb="FF0E233D"/>
        <rFont val="Calibri"/>
        <family val="2"/>
      </rPr>
      <t>c</t>
    </r>
    <r>
      <rPr>
        <b/>
        <sz val="10"/>
        <color rgb="FF0E233D"/>
        <rFont val="Calibri"/>
        <family val="2"/>
      </rPr>
      <t>e</t>
    </r>
    <r>
      <rPr>
        <b/>
        <sz val="10"/>
        <color rgb="FF0E233D"/>
        <rFont val="Calibri"/>
        <family val="2"/>
      </rPr>
      <t>n</t>
    </r>
    <r>
      <rPr>
        <b/>
        <sz val="10"/>
        <color rgb="FF0E233D"/>
        <rFont val="Calibri"/>
        <family val="2"/>
      </rPr>
      <t>s</t>
    </r>
    <r>
      <rPr>
        <b/>
        <sz val="10"/>
        <color rgb="FF0E233D"/>
        <rFont val="Calibri"/>
        <family val="2"/>
      </rPr>
      <t>e</t>
    </r>
    <r>
      <rPr>
        <b/>
        <sz val="10"/>
        <color rgb="FF0E233D"/>
        <rFont val="Calibri"/>
        <family val="2"/>
      </rPr>
      <t>)</t>
    </r>
  </si>
  <si>
    <r>
      <rPr>
        <b/>
        <sz val="10"/>
        <color rgb="FF0E233D"/>
        <rFont val="Calibri"/>
        <family val="2"/>
      </rPr>
      <t>C</t>
    </r>
    <r>
      <rPr>
        <b/>
        <sz val="10"/>
        <color rgb="FF0E233D"/>
        <rFont val="Calibri"/>
        <family val="2"/>
      </rPr>
      <t>h</t>
    </r>
    <r>
      <rPr>
        <b/>
        <sz val="10"/>
        <color rgb="FF0E233D"/>
        <rFont val="Calibri"/>
        <family val="2"/>
      </rPr>
      <t>i</t>
    </r>
    <r>
      <rPr>
        <b/>
        <sz val="10"/>
        <color rgb="FF0E233D"/>
        <rFont val="Calibri"/>
        <family val="2"/>
      </rPr>
      <t xml:space="preserve"> </t>
    </r>
    <r>
      <rPr>
        <b/>
        <sz val="10"/>
        <color rgb="FF0E233D"/>
        <rFont val="Calibri"/>
        <family val="2"/>
      </rPr>
      <t>p</t>
    </r>
    <r>
      <rPr>
        <b/>
        <sz val="10"/>
        <color rgb="FF0E233D"/>
        <rFont val="Calibri"/>
        <family val="2"/>
      </rPr>
      <t>h</t>
    </r>
    <r>
      <rPr>
        <b/>
        <sz val="10"/>
        <color rgb="FF0E233D"/>
        <rFont val="Calibri"/>
        <family val="2"/>
      </rPr>
      <t>í</t>
    </r>
    <r>
      <rPr>
        <b/>
        <sz val="10"/>
        <color rgb="FF0E233D"/>
        <rFont val="Calibri"/>
        <family val="2"/>
      </rPr>
      <t xml:space="preserve"> </t>
    </r>
    <r>
      <rPr>
        <b/>
        <sz val="10"/>
        <color rgb="FF0E233D"/>
        <rFont val="Calibri"/>
        <family val="2"/>
      </rPr>
      <t>t</t>
    </r>
    <r>
      <rPr>
        <b/>
        <sz val="10"/>
        <color rgb="FF0E233D"/>
        <rFont val="Calibri"/>
        <family val="2"/>
      </rPr>
      <t>r</t>
    </r>
    <r>
      <rPr>
        <b/>
        <sz val="10"/>
        <color rgb="FF0E233D"/>
        <rFont val="Calibri"/>
        <family val="2"/>
      </rPr>
      <t>i</t>
    </r>
    <r>
      <rPr>
        <b/>
        <sz val="10"/>
        <color rgb="FF0E233D"/>
        <rFont val="Calibri"/>
        <family val="2"/>
      </rPr>
      <t>ể</t>
    </r>
    <r>
      <rPr>
        <b/>
        <sz val="10"/>
        <color rgb="FF0E233D"/>
        <rFont val="Calibri"/>
        <family val="2"/>
      </rPr>
      <t>n</t>
    </r>
    <r>
      <rPr>
        <b/>
        <sz val="10"/>
        <color rgb="FF0E233D"/>
        <rFont val="Calibri"/>
        <family val="2"/>
      </rPr>
      <t xml:space="preserve"> </t>
    </r>
    <r>
      <rPr>
        <b/>
        <sz val="10"/>
        <color rgb="FF0E233D"/>
        <rFont val="Calibri"/>
        <family val="2"/>
      </rPr>
      <t>k</t>
    </r>
    <r>
      <rPr>
        <b/>
        <sz val="10"/>
        <color rgb="FF0E233D"/>
        <rFont val="Calibri"/>
        <family val="2"/>
      </rPr>
      <t>h</t>
    </r>
    <r>
      <rPr>
        <b/>
        <sz val="10"/>
        <color rgb="FF0E233D"/>
        <rFont val="Calibri"/>
        <family val="2"/>
      </rPr>
      <t>a</t>
    </r>
    <r>
      <rPr>
        <b/>
        <sz val="10"/>
        <color rgb="FF0E233D"/>
        <rFont val="Calibri"/>
        <family val="2"/>
      </rPr>
      <t>i</t>
    </r>
    <r>
      <rPr>
        <b/>
        <sz val="10"/>
        <color rgb="FF0E233D"/>
        <rFont val="Calibri"/>
        <family val="2"/>
      </rPr>
      <t xml:space="preserve"> </t>
    </r>
    <r>
      <rPr>
        <b/>
        <sz val="10"/>
        <color rgb="FF0E233D"/>
        <rFont val="Calibri"/>
        <family val="2"/>
      </rPr>
      <t>N</t>
    </r>
    <r>
      <rPr>
        <b/>
        <sz val="10"/>
        <color rgb="FF0E233D"/>
        <rFont val="Calibri"/>
        <family val="2"/>
      </rPr>
      <t>h</t>
    </r>
    <r>
      <rPr>
        <b/>
        <sz val="10"/>
        <color rgb="FF0E233D"/>
        <rFont val="Calibri"/>
        <family val="2"/>
      </rPr>
      <t>à</t>
    </r>
    <r>
      <rPr>
        <b/>
        <sz val="10"/>
        <color rgb="FF0E233D"/>
        <rFont val="Calibri"/>
        <family val="2"/>
      </rPr>
      <t xml:space="preserve"> </t>
    </r>
    <r>
      <rPr>
        <b/>
        <sz val="10"/>
        <color rgb="FF0E233D"/>
        <rFont val="Calibri"/>
        <family val="2"/>
      </rPr>
      <t>P</t>
    </r>
    <r>
      <rPr>
        <b/>
        <sz val="10"/>
        <color rgb="FF0E233D"/>
        <rFont val="Calibri"/>
        <family val="2"/>
      </rPr>
      <t>h</t>
    </r>
    <r>
      <rPr>
        <b/>
        <sz val="10"/>
        <color rgb="FF0E233D"/>
        <rFont val="Calibri"/>
        <family val="2"/>
      </rPr>
      <t>â</t>
    </r>
    <r>
      <rPr>
        <b/>
        <sz val="10"/>
        <color rgb="FF0E233D"/>
        <rFont val="Calibri"/>
        <family val="2"/>
      </rPr>
      <t>n</t>
    </r>
    <r>
      <rPr>
        <b/>
        <sz val="10"/>
        <color rgb="FF0E233D"/>
        <rFont val="Calibri"/>
        <family val="2"/>
      </rPr>
      <t xml:space="preserve"> </t>
    </r>
    <r>
      <rPr>
        <b/>
        <sz val="10"/>
        <color rgb="FF0E233D"/>
        <rFont val="Calibri"/>
        <family val="2"/>
      </rPr>
      <t>P</t>
    </r>
    <r>
      <rPr>
        <b/>
        <sz val="10"/>
        <color rgb="FF0E233D"/>
        <rFont val="Calibri"/>
        <family val="2"/>
      </rPr>
      <t>h</t>
    </r>
    <r>
      <rPr>
        <b/>
        <sz val="10"/>
        <color rgb="FF0E233D"/>
        <rFont val="Calibri"/>
        <family val="2"/>
      </rPr>
      <t>ố</t>
    </r>
    <r>
      <rPr>
        <b/>
        <sz val="10"/>
        <color rgb="FF0E233D"/>
        <rFont val="Calibri"/>
        <family val="2"/>
      </rPr>
      <t xml:space="preserve">i
</t>
    </r>
    <r>
      <rPr>
        <b/>
        <sz val="10"/>
        <color rgb="FF0E233D"/>
        <rFont val="Calibri"/>
        <family val="2"/>
      </rPr>
      <t>(</t>
    </r>
    <r>
      <rPr>
        <b/>
        <sz val="10"/>
        <color rgb="FF0E233D"/>
        <rFont val="Calibri"/>
        <family val="2"/>
      </rPr>
      <t>I</t>
    </r>
    <r>
      <rPr>
        <b/>
        <sz val="10"/>
        <color rgb="FF0E233D"/>
        <rFont val="Calibri"/>
        <family val="2"/>
      </rPr>
      <t>m</t>
    </r>
    <r>
      <rPr>
        <b/>
        <sz val="10"/>
        <color rgb="FF0E233D"/>
        <rFont val="Calibri"/>
        <family val="2"/>
      </rPr>
      <t>p</t>
    </r>
    <r>
      <rPr>
        <b/>
        <sz val="10"/>
        <color rgb="FF0E233D"/>
        <rFont val="Calibri"/>
        <family val="2"/>
      </rPr>
      <t>l</t>
    </r>
    <r>
      <rPr>
        <b/>
        <sz val="10"/>
        <color rgb="FF0E233D"/>
        <rFont val="Calibri"/>
        <family val="2"/>
      </rPr>
      <t>e</t>
    </r>
    <r>
      <rPr>
        <b/>
        <sz val="10"/>
        <color rgb="FF0E233D"/>
        <rFont val="Calibri"/>
        <family val="2"/>
      </rPr>
      <t>m</t>
    </r>
    <r>
      <rPr>
        <b/>
        <sz val="10"/>
        <color rgb="FF0E233D"/>
        <rFont val="Calibri"/>
        <family val="2"/>
      </rPr>
      <t>e</t>
    </r>
    <r>
      <rPr>
        <b/>
        <sz val="10"/>
        <color rgb="FF0E233D"/>
        <rFont val="Calibri"/>
        <family val="2"/>
      </rPr>
      <t>n</t>
    </r>
    <r>
      <rPr>
        <b/>
        <sz val="10"/>
        <color rgb="FF0E233D"/>
        <rFont val="Calibri"/>
        <family val="2"/>
      </rPr>
      <t>t</t>
    </r>
    <r>
      <rPr>
        <b/>
        <sz val="10"/>
        <color rgb="FF0E233D"/>
        <rFont val="Calibri"/>
        <family val="2"/>
      </rPr>
      <t>a</t>
    </r>
    <r>
      <rPr>
        <b/>
        <sz val="10"/>
        <color rgb="FF0E233D"/>
        <rFont val="Calibri"/>
        <family val="2"/>
      </rPr>
      <t>t</t>
    </r>
    <r>
      <rPr>
        <b/>
        <sz val="10"/>
        <color rgb="FF0E233D"/>
        <rFont val="Calibri"/>
        <family val="2"/>
      </rPr>
      <t>i</t>
    </r>
    <r>
      <rPr>
        <b/>
        <sz val="10"/>
        <color rgb="FF0E233D"/>
        <rFont val="Calibri"/>
        <family val="2"/>
      </rPr>
      <t>o</t>
    </r>
    <r>
      <rPr>
        <b/>
        <sz val="10"/>
        <color rgb="FF0E233D"/>
        <rFont val="Calibri"/>
        <family val="2"/>
      </rPr>
      <t>n</t>
    </r>
    <r>
      <rPr>
        <b/>
        <sz val="10"/>
        <color rgb="FF0E233D"/>
        <rFont val="Calibri"/>
        <family val="2"/>
      </rPr>
      <t xml:space="preserve"> </t>
    </r>
    <r>
      <rPr>
        <b/>
        <sz val="10"/>
        <color rgb="FF0E233D"/>
        <rFont val="Calibri"/>
        <family val="2"/>
      </rPr>
      <t>F</t>
    </r>
    <r>
      <rPr>
        <b/>
        <sz val="10"/>
        <color rgb="FF0E233D"/>
        <rFont val="Calibri"/>
        <family val="2"/>
      </rPr>
      <t>e</t>
    </r>
    <r>
      <rPr>
        <b/>
        <sz val="10"/>
        <color rgb="FF0E233D"/>
        <rFont val="Calibri"/>
        <family val="2"/>
      </rPr>
      <t>e</t>
    </r>
    <r>
      <rPr>
        <b/>
        <sz val="10"/>
        <color rgb="FF0E233D"/>
        <rFont val="Calibri"/>
        <family val="2"/>
      </rPr>
      <t xml:space="preserve"> </t>
    </r>
    <r>
      <rPr>
        <b/>
        <sz val="10"/>
        <color rgb="FF0E233D"/>
        <rFont val="Calibri"/>
        <family val="2"/>
      </rPr>
      <t>p</t>
    </r>
    <r>
      <rPr>
        <b/>
        <sz val="10"/>
        <color rgb="FF0E233D"/>
        <rFont val="Calibri"/>
        <family val="2"/>
      </rPr>
      <t>e</t>
    </r>
    <r>
      <rPr>
        <b/>
        <sz val="10"/>
        <color rgb="FF0E233D"/>
        <rFont val="Calibri"/>
        <family val="2"/>
      </rPr>
      <t>r</t>
    </r>
    <r>
      <rPr>
        <b/>
        <sz val="10"/>
        <color rgb="FF0E233D"/>
        <rFont val="Calibri"/>
        <family val="2"/>
      </rPr>
      <t xml:space="preserve"> </t>
    </r>
    <r>
      <rPr>
        <b/>
        <sz val="10"/>
        <color rgb="FF0E233D"/>
        <rFont val="Calibri"/>
        <family val="2"/>
      </rPr>
      <t>d</t>
    </r>
    <r>
      <rPr>
        <b/>
        <sz val="10"/>
        <color rgb="FF0E233D"/>
        <rFont val="Calibri"/>
        <family val="2"/>
      </rPr>
      <t>i</t>
    </r>
    <r>
      <rPr>
        <b/>
        <sz val="10"/>
        <color rgb="FF0E233D"/>
        <rFont val="Calibri"/>
        <family val="2"/>
      </rPr>
      <t>s</t>
    </r>
    <r>
      <rPr>
        <b/>
        <sz val="10"/>
        <color rgb="FF0E233D"/>
        <rFont val="Calibri"/>
        <family val="2"/>
      </rPr>
      <t>t</t>
    </r>
    <r>
      <rPr>
        <b/>
        <sz val="10"/>
        <color rgb="FF0E233D"/>
        <rFont val="Calibri"/>
        <family val="2"/>
      </rPr>
      <t>r</t>
    </r>
    <r>
      <rPr>
        <b/>
        <sz val="10"/>
        <color rgb="FF0E233D"/>
        <rFont val="Calibri"/>
        <family val="2"/>
      </rPr>
      <t>i</t>
    </r>
    <r>
      <rPr>
        <b/>
        <sz val="10"/>
        <color rgb="FF0E233D"/>
        <rFont val="Calibri"/>
        <family val="2"/>
      </rPr>
      <t>b</t>
    </r>
    <r>
      <rPr>
        <b/>
        <sz val="10"/>
        <color rgb="FF0E233D"/>
        <rFont val="Calibri"/>
        <family val="2"/>
      </rPr>
      <t>u</t>
    </r>
    <r>
      <rPr>
        <b/>
        <sz val="10"/>
        <color rgb="FF0E233D"/>
        <rFont val="Calibri"/>
        <family val="2"/>
      </rPr>
      <t>t</t>
    </r>
    <r>
      <rPr>
        <b/>
        <sz val="10"/>
        <color rgb="FF0E233D"/>
        <rFont val="Calibri"/>
        <family val="2"/>
      </rPr>
      <t>o</t>
    </r>
    <r>
      <rPr>
        <b/>
        <sz val="10"/>
        <color rgb="FF0E233D"/>
        <rFont val="Calibri"/>
        <family val="2"/>
      </rPr>
      <t>r)</t>
    </r>
  </si>
  <si>
    <r>
      <rPr>
        <sz val="10"/>
        <color rgb="FF0E233D"/>
        <rFont val="Calibri"/>
        <family val="2"/>
      </rPr>
      <t>N</t>
    </r>
    <r>
      <rPr>
        <sz val="10"/>
        <color rgb="FF0E233D"/>
        <rFont val="Calibri"/>
        <family val="2"/>
      </rPr>
      <t>hà</t>
    </r>
    <r>
      <rPr>
        <sz val="10"/>
        <color rgb="FF0E233D"/>
        <rFont val="Calibri"/>
        <family val="2"/>
      </rPr>
      <t xml:space="preserve"> </t>
    </r>
    <r>
      <rPr>
        <sz val="10"/>
        <color rgb="FF0E233D"/>
        <rFont val="Calibri"/>
        <family val="2"/>
      </rPr>
      <t>P</t>
    </r>
    <r>
      <rPr>
        <sz val="10"/>
        <color rgb="FF0E233D"/>
        <rFont val="Calibri"/>
        <family val="2"/>
      </rPr>
      <t>h</t>
    </r>
    <r>
      <rPr>
        <sz val="10"/>
        <color rgb="FF0E233D"/>
        <rFont val="Calibri"/>
        <family val="2"/>
      </rPr>
      <t>â</t>
    </r>
    <r>
      <rPr>
        <sz val="10"/>
        <color rgb="FF0E233D"/>
        <rFont val="Calibri"/>
        <family val="2"/>
      </rPr>
      <t>n</t>
    </r>
    <r>
      <rPr>
        <sz val="10"/>
        <color rgb="FF0E233D"/>
        <rFont val="Calibri"/>
        <family val="2"/>
      </rPr>
      <t xml:space="preserve"> </t>
    </r>
    <r>
      <rPr>
        <sz val="10"/>
        <color rgb="FF0E233D"/>
        <rFont val="Calibri"/>
        <family val="2"/>
      </rPr>
      <t>P</t>
    </r>
    <r>
      <rPr>
        <sz val="10"/>
        <color rgb="FF0E233D"/>
        <rFont val="Calibri"/>
        <family val="2"/>
      </rPr>
      <t>h</t>
    </r>
    <r>
      <rPr>
        <sz val="10"/>
        <color rgb="FF0E233D"/>
        <rFont val="Calibri"/>
        <family val="2"/>
      </rPr>
      <t>ố</t>
    </r>
    <r>
      <rPr>
        <sz val="10"/>
        <color rgb="FF0E233D"/>
        <rFont val="Calibri"/>
        <family val="2"/>
      </rPr>
      <t>i</t>
    </r>
    <r>
      <rPr>
        <sz val="10"/>
        <color rgb="FF0E233D"/>
        <rFont val="Calibri"/>
        <family val="2"/>
      </rPr>
      <t xml:space="preserve"> </t>
    </r>
    <r>
      <rPr>
        <sz val="10"/>
        <color rgb="FF0E233D"/>
        <rFont val="Calibri"/>
        <family val="2"/>
      </rPr>
      <t>(</t>
    </r>
    <r>
      <rPr>
        <sz val="10"/>
        <color rgb="FF0E233D"/>
        <rFont val="Calibri"/>
        <family val="2"/>
      </rPr>
      <t>D</t>
    </r>
    <r>
      <rPr>
        <sz val="10"/>
        <color rgb="FF0E233D"/>
        <rFont val="Calibri"/>
        <family val="2"/>
      </rPr>
      <t>i</t>
    </r>
    <r>
      <rPr>
        <sz val="10"/>
        <color rgb="FF0E233D"/>
        <rFont val="Calibri"/>
        <family val="2"/>
      </rPr>
      <t>s</t>
    </r>
    <r>
      <rPr>
        <sz val="10"/>
        <color rgb="FF0E233D"/>
        <rFont val="Calibri"/>
        <family val="2"/>
      </rPr>
      <t>t</t>
    </r>
    <r>
      <rPr>
        <sz val="10"/>
        <color rgb="FF0E233D"/>
        <rFont val="Calibri"/>
        <family val="2"/>
      </rPr>
      <t>r</t>
    </r>
    <r>
      <rPr>
        <sz val="10"/>
        <color rgb="FF0E233D"/>
        <rFont val="Calibri"/>
        <family val="2"/>
      </rPr>
      <t>i</t>
    </r>
    <r>
      <rPr>
        <sz val="10"/>
        <color rgb="FF0E233D"/>
        <rFont val="Calibri"/>
        <family val="2"/>
      </rPr>
      <t>bu</t>
    </r>
    <r>
      <rPr>
        <sz val="10"/>
        <color rgb="FF0E233D"/>
        <rFont val="Calibri"/>
        <family val="2"/>
      </rPr>
      <t>t</t>
    </r>
    <r>
      <rPr>
        <sz val="10"/>
        <color rgb="FF0E233D"/>
        <rFont val="Calibri"/>
        <family val="2"/>
      </rPr>
      <t>o</t>
    </r>
    <r>
      <rPr>
        <sz val="10"/>
        <color rgb="FF0E233D"/>
        <rFont val="Calibri"/>
        <family val="2"/>
      </rPr>
      <t>r</t>
    </r>
    <r>
      <rPr>
        <sz val="10"/>
        <color rgb="FF0E233D"/>
        <rFont val="Calibri"/>
        <family val="2"/>
      </rPr>
      <t>)</t>
    </r>
  </si>
  <si>
    <r>
      <rPr>
        <sz val="10"/>
        <color rgb="FF0E233D"/>
        <rFont val="Calibri"/>
        <family val="2"/>
      </rPr>
      <t>1</t>
    </r>
    <r>
      <rPr>
        <sz val="10"/>
        <color rgb="FF0E233D"/>
        <rFont val="Calibri"/>
        <family val="2"/>
      </rPr>
      <t xml:space="preserve"> </t>
    </r>
    <r>
      <rPr>
        <sz val="10"/>
        <color rgb="FF0E233D"/>
        <rFont val="Calibri"/>
        <family val="2"/>
      </rPr>
      <t>l</t>
    </r>
    <r>
      <rPr>
        <sz val="10"/>
        <color rgb="FF0E233D"/>
        <rFont val="Calibri"/>
        <family val="2"/>
      </rPr>
      <t xml:space="preserve">ần
</t>
    </r>
    <r>
      <rPr>
        <sz val="10"/>
        <color rgb="FF0E233D"/>
        <rFont val="Calibri"/>
        <family val="2"/>
      </rPr>
      <t>(</t>
    </r>
    <r>
      <rPr>
        <sz val="10"/>
        <color rgb="FF0E233D"/>
        <rFont val="Calibri"/>
        <family val="2"/>
      </rPr>
      <t>O</t>
    </r>
    <r>
      <rPr>
        <sz val="10"/>
        <color rgb="FF0E233D"/>
        <rFont val="Calibri"/>
        <family val="2"/>
      </rPr>
      <t>ne</t>
    </r>
    <r>
      <rPr>
        <sz val="10"/>
        <color rgb="FF0E233D"/>
        <rFont val="Calibri"/>
        <family val="2"/>
      </rPr>
      <t xml:space="preserve"> </t>
    </r>
    <r>
      <rPr>
        <sz val="10"/>
        <color rgb="FF0E233D"/>
        <rFont val="Calibri"/>
        <family val="2"/>
      </rPr>
      <t>T</t>
    </r>
    <r>
      <rPr>
        <sz val="10"/>
        <color rgb="FF0E233D"/>
        <rFont val="Calibri"/>
        <family val="2"/>
      </rPr>
      <t>i</t>
    </r>
    <r>
      <rPr>
        <sz val="10"/>
        <color rgb="FF0E233D"/>
        <rFont val="Calibri"/>
        <family val="2"/>
      </rPr>
      <t>m</t>
    </r>
    <r>
      <rPr>
        <sz val="10"/>
        <color rgb="FF0E233D"/>
        <rFont val="Calibri"/>
        <family val="2"/>
      </rPr>
      <t>e)</t>
    </r>
  </si>
  <si>
    <r>
      <rPr>
        <sz val="10"/>
        <color rgb="FF000000"/>
        <rFont val="Calibri"/>
        <family val="2"/>
      </rPr>
      <t>C</t>
    </r>
    <r>
      <rPr>
        <sz val="10"/>
        <color rgb="FF000000"/>
        <rFont val="Calibri"/>
        <family val="2"/>
      </rPr>
      <t>h</t>
    </r>
    <r>
      <rPr>
        <sz val="10"/>
        <color rgb="FF000000"/>
        <rFont val="Calibri"/>
        <family val="2"/>
      </rPr>
      <t>ư</t>
    </r>
    <r>
      <rPr>
        <sz val="10"/>
        <color rgb="FF000000"/>
        <rFont val="Calibri"/>
        <family val="2"/>
      </rPr>
      <t>a</t>
    </r>
    <r>
      <rPr>
        <sz val="10"/>
        <color rgb="FF000000"/>
        <rFont val="Calibri"/>
        <family val="2"/>
      </rPr>
      <t xml:space="preserve"> </t>
    </r>
    <r>
      <rPr>
        <sz val="10"/>
        <color rgb="FF000000"/>
        <rFont val="Calibri"/>
        <family val="2"/>
      </rPr>
      <t>b</t>
    </r>
    <r>
      <rPr>
        <sz val="10"/>
        <color rgb="FF000000"/>
        <rFont val="Calibri"/>
        <family val="2"/>
      </rPr>
      <t>a</t>
    </r>
    <r>
      <rPr>
        <sz val="10"/>
        <color rgb="FF000000"/>
        <rFont val="Calibri"/>
        <family val="2"/>
      </rPr>
      <t>o</t>
    </r>
    <r>
      <rPr>
        <sz val="10"/>
        <color rgb="FF000000"/>
        <rFont val="Calibri"/>
        <family val="2"/>
      </rPr>
      <t xml:space="preserve"> </t>
    </r>
    <r>
      <rPr>
        <sz val="10"/>
        <color rgb="FF000000"/>
        <rFont val="Calibri"/>
        <family val="2"/>
      </rPr>
      <t>g</t>
    </r>
    <r>
      <rPr>
        <sz val="10"/>
        <color rgb="FF000000"/>
        <rFont val="Calibri"/>
        <family val="2"/>
      </rPr>
      <t>ồ</t>
    </r>
    <r>
      <rPr>
        <sz val="10"/>
        <color rgb="FF000000"/>
        <rFont val="Calibri"/>
        <family val="2"/>
      </rPr>
      <t>m</t>
    </r>
    <r>
      <rPr>
        <sz val="10"/>
        <color rgb="FF000000"/>
        <rFont val="Calibri"/>
        <family val="2"/>
      </rPr>
      <t xml:space="preserve"> </t>
    </r>
    <r>
      <rPr>
        <sz val="10"/>
        <color rgb="FF000000"/>
        <rFont val="Calibri"/>
        <family val="2"/>
      </rPr>
      <t>phụ</t>
    </r>
    <r>
      <rPr>
        <sz val="10"/>
        <color rgb="FF000000"/>
        <rFont val="Calibri"/>
        <family val="2"/>
      </rPr>
      <t xml:space="preserve"> </t>
    </r>
    <r>
      <rPr>
        <sz val="10"/>
        <color rgb="FF000000"/>
        <rFont val="Calibri"/>
        <family val="2"/>
      </rPr>
      <t>c</t>
    </r>
    <r>
      <rPr>
        <sz val="10"/>
        <color rgb="FF000000"/>
        <rFont val="Calibri"/>
        <family val="2"/>
      </rPr>
      <t>ấp</t>
    </r>
    <r>
      <rPr>
        <sz val="10"/>
        <color rgb="FF000000"/>
        <rFont val="Calibri"/>
        <family val="2"/>
      </rPr>
      <t xml:space="preserve"> </t>
    </r>
    <r>
      <rPr>
        <sz val="10"/>
        <color rgb="FF000000"/>
        <rFont val="Calibri"/>
        <family val="2"/>
      </rPr>
      <t>t</t>
    </r>
    <r>
      <rPr>
        <sz val="10"/>
        <color rgb="FF000000"/>
        <rFont val="Calibri"/>
        <family val="2"/>
      </rPr>
      <t>ạ</t>
    </r>
    <r>
      <rPr>
        <sz val="10"/>
        <color rgb="FF000000"/>
        <rFont val="Calibri"/>
        <family val="2"/>
      </rPr>
      <t>i</t>
    </r>
    <r>
      <rPr>
        <sz val="10"/>
        <color rgb="FF000000"/>
        <rFont val="Calibri"/>
        <family val="2"/>
      </rPr>
      <t xml:space="preserve"> </t>
    </r>
    <r>
      <rPr>
        <sz val="10"/>
        <color rgb="FF000000"/>
        <rFont val="Calibri"/>
        <family val="2"/>
      </rPr>
      <t>c</t>
    </r>
    <r>
      <rPr>
        <sz val="10"/>
        <color rgb="FF000000"/>
        <rFont val="Calibri"/>
        <family val="2"/>
      </rPr>
      <t>hỗ</t>
    </r>
    <r>
      <rPr>
        <sz val="10"/>
        <color rgb="FF000000"/>
        <rFont val="Calibri"/>
        <family val="2"/>
      </rPr>
      <t xml:space="preserve"> </t>
    </r>
    <r>
      <rPr>
        <sz val="10"/>
        <color rgb="FF000000"/>
        <rFont val="Calibri"/>
        <family val="2"/>
      </rPr>
      <t>(</t>
    </r>
    <r>
      <rPr>
        <sz val="10"/>
        <color rgb="FF000000"/>
        <rFont val="Calibri"/>
        <family val="2"/>
      </rPr>
      <t>ăn</t>
    </r>
    <r>
      <rPr>
        <sz val="10"/>
        <color rgb="FF000000"/>
        <rFont val="Calibri"/>
        <family val="2"/>
      </rPr>
      <t xml:space="preserve"> </t>
    </r>
    <r>
      <rPr>
        <sz val="10"/>
        <color rgb="FF000000"/>
        <rFont val="Calibri"/>
        <family val="2"/>
      </rPr>
      <t>ở</t>
    </r>
    <r>
      <rPr>
        <sz val="10"/>
        <color rgb="FF000000"/>
        <rFont val="Calibri"/>
        <family val="2"/>
      </rPr>
      <t xml:space="preserve"> </t>
    </r>
    <r>
      <rPr>
        <sz val="10"/>
        <color rgb="FF000000"/>
        <rFont val="Calibri"/>
        <family val="2"/>
      </rPr>
      <t>và</t>
    </r>
    <r>
      <rPr>
        <sz val="10"/>
        <color rgb="FF000000"/>
        <rFont val="Calibri"/>
        <family val="2"/>
      </rPr>
      <t xml:space="preserve"> </t>
    </r>
    <r>
      <rPr>
        <sz val="10"/>
        <color rgb="FF000000"/>
        <rFont val="Calibri"/>
        <family val="2"/>
      </rPr>
      <t>đ</t>
    </r>
    <r>
      <rPr>
        <sz val="10"/>
        <color rgb="FF000000"/>
        <rFont val="Calibri"/>
        <family val="2"/>
      </rPr>
      <t>i</t>
    </r>
    <r>
      <rPr>
        <sz val="10"/>
        <color rgb="FF000000"/>
        <rFont val="Calibri"/>
        <family val="2"/>
      </rPr>
      <t xml:space="preserve"> </t>
    </r>
    <r>
      <rPr>
        <sz val="10"/>
        <color rgb="FF000000"/>
        <rFont val="Calibri"/>
        <family val="2"/>
      </rPr>
      <t>l</t>
    </r>
    <r>
      <rPr>
        <sz val="10"/>
        <color rgb="FF000000"/>
        <rFont val="Calibri"/>
        <family val="2"/>
      </rPr>
      <t>ạ</t>
    </r>
    <r>
      <rPr>
        <sz val="10"/>
        <color rgb="FF000000"/>
        <rFont val="Calibri"/>
        <family val="2"/>
      </rPr>
      <t>i</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f</t>
    </r>
    <r>
      <rPr>
        <sz val="10"/>
        <color rgb="FF000000"/>
        <rFont val="Calibri"/>
        <family val="2"/>
      </rPr>
      <t>ee</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e</t>
    </r>
    <r>
      <rPr>
        <sz val="10"/>
        <color rgb="FF000000"/>
        <rFont val="Calibri"/>
        <family val="2"/>
      </rPr>
      <t>s</t>
    </r>
    <r>
      <rPr>
        <sz val="10"/>
        <color rgb="FF000000"/>
        <rFont val="Calibri"/>
        <family val="2"/>
      </rPr>
      <t>n</t>
    </r>
    <r>
      <rPr>
        <sz val="10"/>
        <color rgb="FF000000"/>
        <rFont val="Calibri"/>
        <family val="2"/>
      </rPr>
      <t>'</t>
    </r>
    <r>
      <rPr>
        <sz val="10"/>
        <color rgb="FF000000"/>
        <rFont val="Calibri"/>
        <family val="2"/>
      </rPr>
      <t>t</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c</t>
    </r>
    <r>
      <rPr>
        <sz val="10"/>
        <color rgb="FF000000"/>
        <rFont val="Calibri"/>
        <family val="2"/>
      </rPr>
      <t>l</t>
    </r>
    <r>
      <rPr>
        <sz val="10"/>
        <color rgb="FF000000"/>
        <rFont val="Calibri"/>
        <family val="2"/>
      </rPr>
      <t>ude</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s</t>
    </r>
    <r>
      <rPr>
        <sz val="10"/>
        <color rgb="FF000000"/>
        <rFont val="Calibri"/>
        <family val="2"/>
      </rPr>
      <t>i</t>
    </r>
    <r>
      <rPr>
        <sz val="10"/>
        <color rgb="FF000000"/>
        <rFont val="Calibri"/>
        <family val="2"/>
      </rPr>
      <t>te</t>
    </r>
    <r>
      <rPr>
        <sz val="10"/>
        <color rgb="FF000000"/>
        <rFont val="Calibri"/>
        <family val="2"/>
      </rPr>
      <t xml:space="preserve"> </t>
    </r>
    <r>
      <rPr>
        <sz val="10"/>
        <color rgb="FF000000"/>
        <rFont val="Calibri"/>
        <family val="2"/>
      </rPr>
      <t>ex</t>
    </r>
    <r>
      <rPr>
        <sz val="10"/>
        <color rgb="FF000000"/>
        <rFont val="Calibri"/>
        <family val="2"/>
      </rPr>
      <t>p</t>
    </r>
    <r>
      <rPr>
        <sz val="10"/>
        <color rgb="FF000000"/>
        <rFont val="Calibri"/>
        <family val="2"/>
      </rPr>
      <t>en</t>
    </r>
    <r>
      <rPr>
        <sz val="10"/>
        <color rgb="FF000000"/>
        <rFont val="Calibri"/>
        <family val="2"/>
      </rPr>
      <t>s</t>
    </r>
    <r>
      <rPr>
        <sz val="10"/>
        <color rgb="FF000000"/>
        <rFont val="Calibri"/>
        <family val="2"/>
      </rPr>
      <t xml:space="preserve">e
</t>
    </r>
    <r>
      <rPr>
        <sz val="10"/>
        <color rgb="FF000000"/>
        <rFont val="Calibri"/>
        <family val="2"/>
      </rPr>
      <t>(</t>
    </r>
    <r>
      <rPr>
        <sz val="10"/>
        <color rgb="FF000000"/>
        <rFont val="Calibri"/>
        <family val="2"/>
      </rPr>
      <t>ac</t>
    </r>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m</t>
    </r>
    <r>
      <rPr>
        <sz val="10"/>
        <color rgb="FF000000"/>
        <rFont val="Calibri"/>
        <family val="2"/>
      </rPr>
      <t>o</t>
    </r>
    <r>
      <rPr>
        <sz val="10"/>
        <color rgb="FF000000"/>
        <rFont val="Calibri"/>
        <family val="2"/>
      </rPr>
      <t>d</t>
    </r>
    <r>
      <rPr>
        <sz val="10"/>
        <color rgb="FF000000"/>
        <rFont val="Calibri"/>
        <family val="2"/>
      </rPr>
      <t>a</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ave</t>
    </r>
    <r>
      <rPr>
        <sz val="10"/>
        <color rgb="FF000000"/>
        <rFont val="Calibri"/>
        <family val="2"/>
      </rPr>
      <t>l</t>
    </r>
    <r>
      <rPr>
        <sz val="10"/>
        <color rgb="FF000000"/>
        <rFont val="Calibri"/>
        <family val="2"/>
      </rPr>
      <t>,</t>
    </r>
    <r>
      <rPr>
        <sz val="10"/>
        <color rgb="FF000000"/>
        <rFont val="Calibri"/>
        <family val="2"/>
      </rPr>
      <t xml:space="preserve"> </t>
    </r>
    <r>
      <rPr>
        <sz val="10"/>
        <color rgb="FF000000"/>
        <rFont val="Calibri"/>
        <family val="2"/>
      </rPr>
      <t>per</t>
    </r>
    <r>
      <rPr>
        <sz val="10"/>
        <color rgb="FF000000"/>
        <rFont val="Calibri"/>
        <family val="2"/>
      </rPr>
      <t xml:space="preserve"> </t>
    </r>
    <r>
      <rPr>
        <sz val="10"/>
        <color rgb="FF000000"/>
        <rFont val="Calibri"/>
        <family val="2"/>
      </rPr>
      <t>d</t>
    </r>
    <r>
      <rPr>
        <sz val="10"/>
        <color rgb="FF000000"/>
        <rFont val="Calibri"/>
        <family val="2"/>
      </rPr>
      <t>i</t>
    </r>
    <r>
      <rPr>
        <sz val="10"/>
        <color rgb="FF000000"/>
        <rFont val="Calibri"/>
        <family val="2"/>
      </rPr>
      <t>e</t>
    </r>
    <r>
      <rPr>
        <sz val="10"/>
        <color rgb="FF000000"/>
        <rFont val="Calibri"/>
        <family val="2"/>
      </rPr>
      <t>m</t>
    </r>
    <r>
      <rPr>
        <sz val="10"/>
        <color rgb="FF000000"/>
        <rFont val="Calibri"/>
        <family val="2"/>
      </rPr>
      <t xml:space="preserve">)
</t>
    </r>
    <r>
      <rPr>
        <sz val="10"/>
        <color rgb="FF000000"/>
        <rFont val="Calibri"/>
        <family val="2"/>
      </rPr>
      <t>C</t>
    </r>
    <r>
      <rPr>
        <sz val="10"/>
        <color rgb="FF000000"/>
        <rFont val="Calibri"/>
        <family val="2"/>
      </rPr>
      <t>hi</t>
    </r>
    <r>
      <rPr>
        <sz val="10"/>
        <color rgb="FF000000"/>
        <rFont val="Calibri"/>
        <family val="2"/>
      </rPr>
      <t xml:space="preserve"> </t>
    </r>
    <r>
      <rPr>
        <sz val="10"/>
        <color rgb="FF000000"/>
        <rFont val="Calibri"/>
        <family val="2"/>
      </rPr>
      <t>phí</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i</t>
    </r>
    <r>
      <rPr>
        <sz val="10"/>
        <color rgb="FF000000"/>
        <rFont val="Calibri"/>
        <family val="2"/>
      </rPr>
      <t>ển</t>
    </r>
    <r>
      <rPr>
        <sz val="10"/>
        <color rgb="FF000000"/>
        <rFont val="Calibri"/>
        <family val="2"/>
      </rPr>
      <t xml:space="preserve"> </t>
    </r>
    <r>
      <rPr>
        <sz val="10"/>
        <color rgb="FF000000"/>
        <rFont val="Calibri"/>
        <family val="2"/>
      </rPr>
      <t>k</t>
    </r>
    <r>
      <rPr>
        <sz val="10"/>
        <color rgb="FF000000"/>
        <rFont val="Calibri"/>
        <family val="2"/>
      </rPr>
      <t>h</t>
    </r>
    <r>
      <rPr>
        <sz val="10"/>
        <color rgb="FF000000"/>
        <rFont val="Calibri"/>
        <family val="2"/>
      </rPr>
      <t>ai</t>
    </r>
    <r>
      <rPr>
        <sz val="10"/>
        <color rgb="FF000000"/>
        <rFont val="Calibri"/>
        <family val="2"/>
      </rPr>
      <t xml:space="preserve"> </t>
    </r>
    <r>
      <rPr>
        <sz val="10"/>
        <color rgb="FF000000"/>
        <rFont val="Calibri"/>
        <family val="2"/>
      </rPr>
      <t>b</t>
    </r>
    <r>
      <rPr>
        <sz val="10"/>
        <color rgb="FF000000"/>
        <rFont val="Calibri"/>
        <family val="2"/>
      </rPr>
      <t>a</t>
    </r>
    <r>
      <rPr>
        <sz val="10"/>
        <color rgb="FF000000"/>
        <rFont val="Calibri"/>
        <family val="2"/>
      </rPr>
      <t>o</t>
    </r>
    <r>
      <rPr>
        <sz val="10"/>
        <color rgb="FF000000"/>
        <rFont val="Calibri"/>
        <family val="2"/>
      </rPr>
      <t xml:space="preserve"> </t>
    </r>
    <r>
      <rPr>
        <sz val="10"/>
        <color rgb="FF000000"/>
        <rFont val="Calibri"/>
        <family val="2"/>
      </rPr>
      <t>g</t>
    </r>
    <r>
      <rPr>
        <sz val="10"/>
        <color rgb="FF000000"/>
        <rFont val="Calibri"/>
        <family val="2"/>
      </rPr>
      <t>ồ</t>
    </r>
    <r>
      <rPr>
        <sz val="10"/>
        <color rgb="FF000000"/>
        <rFont val="Calibri"/>
        <family val="2"/>
      </rPr>
      <t>m</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the</t>
    </r>
    <r>
      <rPr>
        <sz val="10"/>
        <color rgb="FF000000"/>
        <rFont val="Calibri"/>
        <family val="2"/>
      </rPr>
      <t xml:space="preserve"> </t>
    </r>
    <r>
      <rPr>
        <sz val="10"/>
        <color rgb="FF000000"/>
        <rFont val="Calibri"/>
        <family val="2"/>
      </rPr>
      <t>f</t>
    </r>
    <r>
      <rPr>
        <sz val="10"/>
        <color rgb="FF000000"/>
        <rFont val="Calibri"/>
        <family val="2"/>
      </rPr>
      <t>ee</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c</t>
    </r>
    <r>
      <rPr>
        <sz val="10"/>
        <color rgb="FF000000"/>
        <rFont val="Calibri"/>
        <family val="2"/>
      </rPr>
      <t>l</t>
    </r>
    <r>
      <rPr>
        <sz val="10"/>
        <color rgb="FF000000"/>
        <rFont val="Calibri"/>
        <family val="2"/>
      </rPr>
      <t>ude</t>
    </r>
    <r>
      <rPr>
        <sz val="10"/>
        <color rgb="FF000000"/>
        <rFont val="Calibri"/>
        <family val="2"/>
      </rPr>
      <t>s</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1</t>
    </r>
    <r>
      <rPr>
        <sz val="10"/>
        <color rgb="FF000000"/>
        <rFont val="Calibri"/>
        <family val="2"/>
      </rPr>
      <t xml:space="preserve"> </t>
    </r>
    <r>
      <rPr>
        <sz val="10"/>
        <color rgb="FF000000"/>
        <rFont val="Calibri"/>
        <family val="2"/>
      </rPr>
      <t>tu</t>
    </r>
    <r>
      <rPr>
        <sz val="10"/>
        <color rgb="FF000000"/>
        <rFont val="Calibri"/>
        <family val="2"/>
      </rPr>
      <t>ầ</t>
    </r>
    <r>
      <rPr>
        <sz val="10"/>
        <color rgb="FF000000"/>
        <rFont val="Calibri"/>
        <family val="2"/>
      </rPr>
      <t>n</t>
    </r>
    <r>
      <rPr>
        <sz val="10"/>
        <color rgb="FF000000"/>
        <rFont val="Calibri"/>
        <family val="2"/>
      </rPr>
      <t xml:space="preserve"> </t>
    </r>
    <r>
      <rPr>
        <sz val="10"/>
        <color rgb="FF000000"/>
        <rFont val="Calibri"/>
        <family val="2"/>
      </rPr>
      <t>hu</t>
    </r>
    <r>
      <rPr>
        <sz val="10"/>
        <color rgb="FF000000"/>
        <rFont val="Calibri"/>
        <family val="2"/>
      </rPr>
      <t>ấ</t>
    </r>
    <r>
      <rPr>
        <sz val="10"/>
        <color rgb="FF000000"/>
        <rFont val="Calibri"/>
        <family val="2"/>
      </rPr>
      <t>n</t>
    </r>
    <r>
      <rPr>
        <sz val="10"/>
        <color rgb="FF000000"/>
        <rFont val="Calibri"/>
        <family val="2"/>
      </rPr>
      <t xml:space="preserve"> </t>
    </r>
    <r>
      <rPr>
        <sz val="10"/>
        <color rgb="FF000000"/>
        <rFont val="Calibri"/>
        <family val="2"/>
      </rPr>
      <t>l</t>
    </r>
    <r>
      <rPr>
        <sz val="10"/>
        <color rgb="FF000000"/>
        <rFont val="Calibri"/>
        <family val="2"/>
      </rPr>
      <t>uyện</t>
    </r>
    <r>
      <rPr>
        <sz val="10"/>
        <color rgb="FF000000"/>
        <rFont val="Calibri"/>
        <family val="2"/>
      </rPr>
      <t xml:space="preserve"> </t>
    </r>
    <r>
      <rPr>
        <sz val="10"/>
        <color rgb="FF000000"/>
        <rFont val="Calibri"/>
        <family val="2"/>
      </rPr>
      <t>t</t>
    </r>
    <r>
      <rPr>
        <sz val="10"/>
        <color rgb="FF000000"/>
        <rFont val="Calibri"/>
        <family val="2"/>
      </rPr>
      <t>ậ</t>
    </r>
    <r>
      <rPr>
        <sz val="10"/>
        <color rgb="FF000000"/>
        <rFont val="Calibri"/>
        <family val="2"/>
      </rPr>
      <t>p</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ung</t>
    </r>
    <r>
      <rPr>
        <sz val="10"/>
        <color rgb="FF000000"/>
        <rFont val="Calibri"/>
        <family val="2"/>
      </rPr>
      <t xml:space="preserve"> </t>
    </r>
    <r>
      <rPr>
        <sz val="10"/>
        <color rgb="FF000000"/>
        <rFont val="Calibri"/>
        <family val="2"/>
      </rPr>
      <t>(</t>
    </r>
    <r>
      <rPr>
        <sz val="10"/>
        <color rgb="FF000000"/>
        <rFont val="Calibri"/>
        <family val="2"/>
      </rPr>
      <t>1</t>
    </r>
    <r>
      <rPr>
        <sz val="10"/>
        <color rgb="FF000000"/>
        <rFont val="Calibri"/>
        <family val="2"/>
      </rPr>
      <t xml:space="preserve"> </t>
    </r>
    <r>
      <rPr>
        <sz val="10"/>
        <color rgb="FF000000"/>
        <rFont val="Calibri"/>
        <family val="2"/>
      </rPr>
      <t>week</t>
    </r>
    <r>
      <rPr>
        <sz val="10"/>
        <color rgb="FF000000"/>
        <rFont val="Calibri"/>
        <family val="2"/>
      </rPr>
      <t xml:space="preserve"> </t>
    </r>
    <r>
      <rPr>
        <sz val="10"/>
        <color rgb="FF000000"/>
        <rFont val="Calibri"/>
        <family val="2"/>
      </rPr>
      <t>c</t>
    </r>
    <r>
      <rPr>
        <sz val="10"/>
        <color rgb="FF000000"/>
        <rFont val="Calibri"/>
        <family val="2"/>
      </rPr>
      <t>ent</t>
    </r>
    <r>
      <rPr>
        <sz val="10"/>
        <color rgb="FF000000"/>
        <rFont val="Calibri"/>
        <family val="2"/>
      </rPr>
      <t>r</t>
    </r>
    <r>
      <rPr>
        <sz val="10"/>
        <color rgb="FF000000"/>
        <rFont val="Calibri"/>
        <family val="2"/>
      </rPr>
      <t>a</t>
    </r>
    <r>
      <rPr>
        <sz val="10"/>
        <color rgb="FF000000"/>
        <rFont val="Calibri"/>
        <family val="2"/>
      </rPr>
      <t>l</t>
    </r>
    <r>
      <rPr>
        <sz val="10"/>
        <color rgb="FF000000"/>
        <rFont val="Calibri"/>
        <family val="2"/>
      </rPr>
      <t>i</t>
    </r>
    <r>
      <rPr>
        <sz val="10"/>
        <color rgb="FF000000"/>
        <rFont val="Calibri"/>
        <family val="2"/>
      </rPr>
      <t>z</t>
    </r>
    <r>
      <rPr>
        <sz val="10"/>
        <color rgb="FF000000"/>
        <rFont val="Calibri"/>
        <family val="2"/>
      </rPr>
      <t>ed</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i</t>
    </r>
    <r>
      <rPr>
        <sz val="10"/>
        <color rgb="FF000000"/>
        <rFont val="Calibri"/>
        <family val="2"/>
      </rPr>
      <t>n</t>
    </r>
    <r>
      <rPr>
        <sz val="10"/>
        <color rgb="FF000000"/>
        <rFont val="Calibri"/>
        <family val="2"/>
      </rPr>
      <t>i</t>
    </r>
    <r>
      <rPr>
        <sz val="10"/>
        <color rgb="FF000000"/>
        <rFont val="Calibri"/>
        <family val="2"/>
      </rPr>
      <t>ng</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d</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r</t>
    </r>
    <r>
      <rPr>
        <sz val="10"/>
        <color rgb="FF000000"/>
        <rFont val="Calibri"/>
        <family val="2"/>
      </rPr>
      <t>i</t>
    </r>
    <r>
      <rPr>
        <sz val="10"/>
        <color rgb="FF000000"/>
        <rFont val="Calibri"/>
        <family val="2"/>
      </rPr>
      <t>bu</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2</t>
    </r>
    <r>
      <rPr>
        <sz val="10"/>
        <color rgb="FF000000"/>
        <rFont val="Calibri"/>
        <family val="2"/>
      </rPr>
      <t xml:space="preserve"> </t>
    </r>
    <r>
      <rPr>
        <sz val="10"/>
        <color rgb="FF000000"/>
        <rFont val="Calibri"/>
        <family val="2"/>
      </rPr>
      <t>tu</t>
    </r>
    <r>
      <rPr>
        <sz val="10"/>
        <color rgb="FF000000"/>
        <rFont val="Calibri"/>
        <family val="2"/>
      </rPr>
      <t>ầ</t>
    </r>
    <r>
      <rPr>
        <sz val="10"/>
        <color rgb="FF000000"/>
        <rFont val="Calibri"/>
        <family val="2"/>
      </rPr>
      <t>n</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i</t>
    </r>
    <r>
      <rPr>
        <sz val="10"/>
        <color rgb="FF000000"/>
        <rFont val="Calibri"/>
        <family val="2"/>
      </rPr>
      <t>ển</t>
    </r>
    <r>
      <rPr>
        <sz val="10"/>
        <color rgb="FF000000"/>
        <rFont val="Calibri"/>
        <family val="2"/>
      </rPr>
      <t xml:space="preserve"> </t>
    </r>
    <r>
      <rPr>
        <sz val="10"/>
        <color rgb="FF000000"/>
        <rFont val="Calibri"/>
        <family val="2"/>
      </rPr>
      <t>k</t>
    </r>
    <r>
      <rPr>
        <sz val="10"/>
        <color rgb="FF000000"/>
        <rFont val="Calibri"/>
        <family val="2"/>
      </rPr>
      <t>h</t>
    </r>
    <r>
      <rPr>
        <sz val="10"/>
        <color rgb="FF000000"/>
        <rFont val="Calibri"/>
        <family val="2"/>
      </rPr>
      <t>ai</t>
    </r>
    <r>
      <rPr>
        <sz val="10"/>
        <color rgb="FF000000"/>
        <rFont val="Calibri"/>
        <family val="2"/>
      </rPr>
      <t xml:space="preserve"> </t>
    </r>
    <r>
      <rPr>
        <sz val="10"/>
        <color rgb="FF000000"/>
        <rFont val="Calibri"/>
        <family val="2"/>
      </rPr>
      <t>hệ</t>
    </r>
    <r>
      <rPr>
        <sz val="10"/>
        <color rgb="FF000000"/>
        <rFont val="Calibri"/>
        <family val="2"/>
      </rPr>
      <t xml:space="preserve"> </t>
    </r>
    <r>
      <rPr>
        <sz val="10"/>
        <color rgb="FF000000"/>
        <rFont val="Calibri"/>
        <family val="2"/>
      </rPr>
      <t>th</t>
    </r>
    <r>
      <rPr>
        <sz val="10"/>
        <color rgb="FF000000"/>
        <rFont val="Calibri"/>
        <family val="2"/>
      </rPr>
      <t>ố</t>
    </r>
    <r>
      <rPr>
        <sz val="10"/>
        <color rgb="FF000000"/>
        <rFont val="Calibri"/>
        <family val="2"/>
      </rPr>
      <t>ng</t>
    </r>
    <r>
      <rPr>
        <sz val="10"/>
        <color rgb="FF000000"/>
        <rFont val="Calibri"/>
        <family val="2"/>
      </rPr>
      <t xml:space="preserve"> </t>
    </r>
    <r>
      <rPr>
        <sz val="10"/>
        <color rgb="FF000000"/>
        <rFont val="Calibri"/>
        <family val="2"/>
      </rPr>
      <t>và</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s</t>
    </r>
    <r>
      <rPr>
        <sz val="10"/>
        <color rgb="FF000000"/>
        <rFont val="Calibri"/>
        <family val="2"/>
      </rPr>
      <t>ter</t>
    </r>
    <r>
      <rPr>
        <sz val="10"/>
        <color rgb="FF000000"/>
        <rFont val="Calibri"/>
        <family val="2"/>
      </rPr>
      <t xml:space="preserve"> </t>
    </r>
    <r>
      <rPr>
        <sz val="10"/>
        <color rgb="FF000000"/>
        <rFont val="Calibri"/>
        <family val="2"/>
      </rPr>
      <t>d</t>
    </r>
    <r>
      <rPr>
        <sz val="10"/>
        <color rgb="FF000000"/>
        <rFont val="Calibri"/>
        <family val="2"/>
      </rPr>
      <t>a</t>
    </r>
    <r>
      <rPr>
        <sz val="10"/>
        <color rgb="FF000000"/>
        <rFont val="Calibri"/>
        <family val="2"/>
      </rPr>
      <t>ta</t>
    </r>
    <r>
      <rPr>
        <sz val="10"/>
        <color rgb="FF000000"/>
        <rFont val="Calibri"/>
        <family val="2"/>
      </rPr>
      <t xml:space="preserve"> </t>
    </r>
    <r>
      <rPr>
        <sz val="10"/>
        <color rgb="FF000000"/>
        <rFont val="Calibri"/>
        <family val="2"/>
      </rPr>
      <t>(</t>
    </r>
    <r>
      <rPr>
        <sz val="10"/>
        <color rgb="FF000000"/>
        <rFont val="Calibri"/>
        <family val="2"/>
      </rPr>
      <t>2</t>
    </r>
    <r>
      <rPr>
        <sz val="10"/>
        <color rgb="FF000000"/>
        <rFont val="Calibri"/>
        <family val="2"/>
      </rPr>
      <t xml:space="preserve"> </t>
    </r>
    <r>
      <rPr>
        <sz val="10"/>
        <color rgb="FF000000"/>
        <rFont val="Calibri"/>
        <family val="2"/>
      </rPr>
      <t>weeks</t>
    </r>
    <r>
      <rPr>
        <sz val="10"/>
        <color rgb="FF000000"/>
        <rFont val="Calibri"/>
        <family val="2"/>
      </rPr>
      <t xml:space="preserve"> </t>
    </r>
    <r>
      <rPr>
        <sz val="10"/>
        <color rgb="FF000000"/>
        <rFont val="Calibri"/>
        <family val="2"/>
      </rPr>
      <t>c</t>
    </r>
    <r>
      <rPr>
        <sz val="10"/>
        <color rgb="FF000000"/>
        <rFont val="Calibri"/>
        <family val="2"/>
      </rPr>
      <t>ut</t>
    </r>
    <r>
      <rPr>
        <sz val="10"/>
        <color rgb="FF000000"/>
        <rFont val="Calibri"/>
        <family val="2"/>
      </rPr>
      <t>o</t>
    </r>
    <r>
      <rPr>
        <sz val="10"/>
        <color rgb="FF000000"/>
        <rFont val="Calibri"/>
        <family val="2"/>
      </rPr>
      <t>ve</t>
    </r>
    <r>
      <rPr>
        <sz val="10"/>
        <color rgb="FF000000"/>
        <rFont val="Calibri"/>
        <family val="2"/>
      </rPr>
      <t>r</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1</t>
    </r>
    <r>
      <rPr>
        <sz val="10"/>
        <color rgb="FF000000"/>
        <rFont val="Calibri"/>
        <family val="2"/>
      </rPr>
      <t xml:space="preserve"> </t>
    </r>
    <r>
      <rPr>
        <sz val="10"/>
        <color rgb="FF000000"/>
        <rFont val="Calibri"/>
        <family val="2"/>
      </rPr>
      <t>tu</t>
    </r>
    <r>
      <rPr>
        <sz val="10"/>
        <color rgb="FF000000"/>
        <rFont val="Calibri"/>
        <family val="2"/>
      </rPr>
      <t>ầ</t>
    </r>
    <r>
      <rPr>
        <sz val="10"/>
        <color rgb="FF000000"/>
        <rFont val="Calibri"/>
        <family val="2"/>
      </rPr>
      <t>n</t>
    </r>
    <r>
      <rPr>
        <sz val="10"/>
        <color rgb="FF000000"/>
        <rFont val="Calibri"/>
        <family val="2"/>
      </rPr>
      <t xml:space="preserve"> </t>
    </r>
    <r>
      <rPr>
        <sz val="10"/>
        <color rgb="FF000000"/>
        <rFont val="Calibri"/>
        <family val="2"/>
      </rPr>
      <t>hỗ</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ợ</t>
    </r>
    <r>
      <rPr>
        <sz val="10"/>
        <color rgb="FF000000"/>
        <rFont val="Calibri"/>
        <family val="2"/>
      </rPr>
      <t xml:space="preserve"> </t>
    </r>
    <r>
      <rPr>
        <sz val="10"/>
        <color rgb="FF000000"/>
        <rFont val="Calibri"/>
        <family val="2"/>
      </rPr>
      <t>t</t>
    </r>
    <r>
      <rPr>
        <sz val="10"/>
        <color rgb="FF000000"/>
        <rFont val="Calibri"/>
        <family val="2"/>
      </rPr>
      <t>ạ</t>
    </r>
    <r>
      <rPr>
        <sz val="10"/>
        <color rgb="FF000000"/>
        <rFont val="Calibri"/>
        <family val="2"/>
      </rPr>
      <t>i</t>
    </r>
    <r>
      <rPr>
        <sz val="10"/>
        <color rgb="FF000000"/>
        <rFont val="Calibri"/>
        <family val="2"/>
      </rPr>
      <t xml:space="preserve"> </t>
    </r>
    <r>
      <rPr>
        <sz val="10"/>
        <color rgb="FF000000"/>
        <rFont val="Calibri"/>
        <family val="2"/>
      </rPr>
      <t>nhà</t>
    </r>
    <r>
      <rPr>
        <sz val="10"/>
        <color rgb="FF000000"/>
        <rFont val="Calibri"/>
        <family val="2"/>
      </rPr>
      <t xml:space="preserve"> </t>
    </r>
    <r>
      <rPr>
        <sz val="10"/>
        <color rgb="FF000000"/>
        <rFont val="Calibri"/>
        <family val="2"/>
      </rPr>
      <t>ph</t>
    </r>
    <r>
      <rPr>
        <sz val="10"/>
        <color rgb="FF000000"/>
        <rFont val="Calibri"/>
        <family val="2"/>
      </rPr>
      <t>â</t>
    </r>
    <r>
      <rPr>
        <sz val="10"/>
        <color rgb="FF000000"/>
        <rFont val="Calibri"/>
        <family val="2"/>
      </rPr>
      <t>n</t>
    </r>
    <r>
      <rPr>
        <sz val="10"/>
        <color rgb="FF000000"/>
        <rFont val="Calibri"/>
        <family val="2"/>
      </rPr>
      <t xml:space="preserve"> </t>
    </r>
    <r>
      <rPr>
        <sz val="10"/>
        <color rgb="FF000000"/>
        <rFont val="Calibri"/>
        <family val="2"/>
      </rPr>
      <t>ph</t>
    </r>
    <r>
      <rPr>
        <sz val="10"/>
        <color rgb="FF000000"/>
        <rFont val="Calibri"/>
        <family val="2"/>
      </rPr>
      <t>ố</t>
    </r>
    <r>
      <rPr>
        <sz val="10"/>
        <color rgb="FF000000"/>
        <rFont val="Calibri"/>
        <family val="2"/>
      </rPr>
      <t>i</t>
    </r>
    <r>
      <rPr>
        <sz val="10"/>
        <color rgb="FF000000"/>
        <rFont val="Calibri"/>
        <family val="2"/>
      </rPr>
      <t xml:space="preserve"> </t>
    </r>
    <r>
      <rPr>
        <sz val="10"/>
        <color rgb="FF000000"/>
        <rFont val="Calibri"/>
        <family val="2"/>
      </rPr>
      <t>(</t>
    </r>
    <r>
      <rPr>
        <sz val="10"/>
        <color rgb="FF000000"/>
        <rFont val="Calibri"/>
        <family val="2"/>
      </rPr>
      <t>1</t>
    </r>
    <r>
      <rPr>
        <sz val="10"/>
        <color rgb="FF000000"/>
        <rFont val="Calibri"/>
        <family val="2"/>
      </rPr>
      <t xml:space="preserve"> </t>
    </r>
    <r>
      <rPr>
        <sz val="10"/>
        <color rgb="FF000000"/>
        <rFont val="Calibri"/>
        <family val="2"/>
      </rPr>
      <t>week</t>
    </r>
    <r>
      <rPr>
        <sz val="10"/>
        <color rgb="FF000000"/>
        <rFont val="Calibri"/>
        <family val="2"/>
      </rPr>
      <t xml:space="preserve"> </t>
    </r>
    <r>
      <rPr>
        <sz val="10"/>
        <color rgb="FF000000"/>
        <rFont val="Calibri"/>
        <family val="2"/>
      </rPr>
      <t>i</t>
    </r>
    <r>
      <rPr>
        <sz val="10"/>
        <color rgb="FF000000"/>
        <rFont val="Calibri"/>
        <family val="2"/>
      </rPr>
      <t>nten</t>
    </r>
    <r>
      <rPr>
        <sz val="10"/>
        <color rgb="FF000000"/>
        <rFont val="Calibri"/>
        <family val="2"/>
      </rPr>
      <t>s</t>
    </r>
    <r>
      <rPr>
        <sz val="10"/>
        <color rgb="FF000000"/>
        <rFont val="Calibri"/>
        <family val="2"/>
      </rPr>
      <t>i</t>
    </r>
    <r>
      <rPr>
        <sz val="10"/>
        <color rgb="FF000000"/>
        <rFont val="Calibri"/>
        <family val="2"/>
      </rPr>
      <t>ve</t>
    </r>
    <r>
      <rPr>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at</t>
    </r>
    <r>
      <rPr>
        <sz val="10"/>
        <color rgb="FF000000"/>
        <rFont val="Calibri"/>
        <family val="2"/>
      </rPr>
      <t xml:space="preserve"> </t>
    </r>
    <r>
      <rPr>
        <sz val="10"/>
        <color rgb="FF000000"/>
        <rFont val="Calibri"/>
        <family val="2"/>
      </rPr>
      <t>d</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r</t>
    </r>
    <r>
      <rPr>
        <sz val="10"/>
        <color rgb="FF000000"/>
        <rFont val="Calibri"/>
        <family val="2"/>
      </rPr>
      <t>i</t>
    </r>
    <r>
      <rPr>
        <sz val="10"/>
        <color rgb="FF000000"/>
        <rFont val="Calibri"/>
        <family val="2"/>
      </rPr>
      <t>bu</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t>
    </r>
  </si>
  <si>
    <r>
      <rPr>
        <b/>
        <sz val="10"/>
        <color rgb="FF0E233D"/>
        <rFont val="Calibri"/>
        <family val="2"/>
      </rPr>
      <t>C</t>
    </r>
    <r>
      <rPr>
        <b/>
        <sz val="10"/>
        <color rgb="FF0E233D"/>
        <rFont val="Calibri"/>
        <family val="2"/>
      </rPr>
      <t>a</t>
    </r>
    <r>
      <rPr>
        <b/>
        <sz val="10"/>
        <color rgb="FF0E233D"/>
        <rFont val="Calibri"/>
        <family val="2"/>
      </rPr>
      <t>l</t>
    </r>
    <r>
      <rPr>
        <b/>
        <sz val="10"/>
        <color rgb="FF0E233D"/>
        <rFont val="Calibri"/>
        <family val="2"/>
      </rPr>
      <t>l</t>
    </r>
    <r>
      <rPr>
        <b/>
        <sz val="10"/>
        <color rgb="FF0E233D"/>
        <rFont val="Calibri"/>
        <family val="2"/>
      </rPr>
      <t xml:space="preserve"> </t>
    </r>
    <r>
      <rPr>
        <b/>
        <sz val="10"/>
        <color rgb="FF0E233D"/>
        <rFont val="Calibri"/>
        <family val="2"/>
      </rPr>
      <t>C</t>
    </r>
    <r>
      <rPr>
        <b/>
        <sz val="10"/>
        <color rgb="FF0E233D"/>
        <rFont val="Calibri"/>
        <family val="2"/>
      </rPr>
      <t>e</t>
    </r>
    <r>
      <rPr>
        <b/>
        <sz val="10"/>
        <color rgb="FF0E233D"/>
        <rFont val="Calibri"/>
        <family val="2"/>
      </rPr>
      <t>n</t>
    </r>
    <r>
      <rPr>
        <b/>
        <sz val="10"/>
        <color rgb="FF0E233D"/>
        <rFont val="Calibri"/>
        <family val="2"/>
      </rPr>
      <t>t</t>
    </r>
    <r>
      <rPr>
        <b/>
        <sz val="10"/>
        <color rgb="FF0E233D"/>
        <rFont val="Calibri"/>
        <family val="2"/>
      </rPr>
      <t>e</t>
    </r>
    <r>
      <rPr>
        <b/>
        <sz val="10"/>
        <color rgb="FF0E233D"/>
        <rFont val="Calibri"/>
        <family val="2"/>
      </rPr>
      <t>r</t>
    </r>
  </si>
  <si>
    <r>
      <rPr>
        <sz val="10"/>
        <color rgb="FF0E233D"/>
        <rFont val="Calibri"/>
        <family val="2"/>
      </rPr>
      <t>H</t>
    </r>
    <r>
      <rPr>
        <sz val="10"/>
        <color rgb="FF0E233D"/>
        <rFont val="Calibri"/>
        <family val="2"/>
      </rPr>
      <t>à</t>
    </r>
    <r>
      <rPr>
        <sz val="10"/>
        <color rgb="FF0E233D"/>
        <rFont val="Calibri"/>
        <family val="2"/>
      </rPr>
      <t>n</t>
    </r>
    <r>
      <rPr>
        <sz val="10"/>
        <color rgb="FF0E233D"/>
        <rFont val="Calibri"/>
        <family val="2"/>
      </rPr>
      <t>g</t>
    </r>
    <r>
      <rPr>
        <sz val="10"/>
        <color rgb="FF0E233D"/>
        <rFont val="Calibri"/>
        <family val="2"/>
      </rPr>
      <t xml:space="preserve"> </t>
    </r>
    <r>
      <rPr>
        <sz val="10"/>
        <color rgb="FF0E233D"/>
        <rFont val="Calibri"/>
        <family val="2"/>
      </rPr>
      <t>n</t>
    </r>
    <r>
      <rPr>
        <sz val="10"/>
        <color rgb="FF0E233D"/>
        <rFont val="Calibri"/>
        <family val="2"/>
      </rPr>
      <t>ă</t>
    </r>
    <r>
      <rPr>
        <sz val="10"/>
        <color rgb="FF0E233D"/>
        <rFont val="Calibri"/>
        <family val="2"/>
      </rPr>
      <t xml:space="preserve">m
</t>
    </r>
    <r>
      <rPr>
        <sz val="10"/>
        <color rgb="FF0E233D"/>
        <rFont val="Calibri"/>
        <family val="2"/>
      </rPr>
      <t>(</t>
    </r>
    <r>
      <rPr>
        <sz val="10"/>
        <color rgb="FF0E233D"/>
        <rFont val="Calibri"/>
        <family val="2"/>
      </rPr>
      <t>A</t>
    </r>
    <r>
      <rPr>
        <sz val="10"/>
        <color rgb="FF0E233D"/>
        <rFont val="Calibri"/>
        <family val="2"/>
      </rPr>
      <t>nn</t>
    </r>
    <r>
      <rPr>
        <sz val="10"/>
        <color rgb="FF0E233D"/>
        <rFont val="Calibri"/>
        <family val="2"/>
      </rPr>
      <t>u</t>
    </r>
    <r>
      <rPr>
        <sz val="10"/>
        <color rgb="FF0E233D"/>
        <rFont val="Calibri"/>
        <family val="2"/>
      </rPr>
      <t>a</t>
    </r>
    <r>
      <rPr>
        <sz val="10"/>
        <color rgb="FF0E233D"/>
        <rFont val="Calibri"/>
        <family val="2"/>
      </rPr>
      <t>l</t>
    </r>
    <r>
      <rPr>
        <sz val="10"/>
        <color rgb="FF0E233D"/>
        <rFont val="Calibri"/>
        <family val="2"/>
      </rPr>
      <t>)</t>
    </r>
  </si>
  <si>
    <r>
      <rPr>
        <b/>
        <sz val="10"/>
        <color rgb="FF000000"/>
        <rFont val="Calibri"/>
        <family val="2"/>
      </rPr>
      <t>$</t>
    </r>
    <r>
      <rPr>
        <b/>
        <sz val="10"/>
        <color rgb="FF000000"/>
        <rFont val="Calibri"/>
        <family val="2"/>
      </rPr>
      <t xml:space="preserve">            </t>
    </r>
    <r>
      <rPr>
        <b/>
        <sz val="10"/>
        <color rgb="FF000000"/>
        <rFont val="Calibri"/>
        <family val="2"/>
      </rPr>
      <t xml:space="preserve"> </t>
    </r>
    <r>
      <rPr>
        <b/>
        <sz val="10"/>
        <color rgb="FF000000"/>
        <rFont val="Calibri"/>
        <family val="2"/>
      </rPr>
      <t>5</t>
    </r>
    <r>
      <rPr>
        <b/>
        <sz val="10"/>
        <color rgb="FF000000"/>
        <rFont val="Calibri"/>
        <family val="2"/>
      </rPr>
      <t>0</t>
    </r>
    <r>
      <rPr>
        <b/>
        <sz val="10"/>
        <color rgb="FF000000"/>
        <rFont val="Calibri"/>
        <family val="2"/>
      </rPr>
      <t>0</t>
    </r>
  </si>
  <si>
    <r>
      <rPr>
        <b/>
        <sz val="10"/>
        <color rgb="FF0E233D"/>
        <rFont val="Calibri"/>
        <family val="2"/>
      </rPr>
      <t>H</t>
    </r>
    <r>
      <rPr>
        <b/>
        <sz val="10"/>
        <color rgb="FF0E233D"/>
        <rFont val="Calibri"/>
        <family val="2"/>
      </rPr>
      <t>ỗ</t>
    </r>
    <r>
      <rPr>
        <b/>
        <sz val="10"/>
        <color rgb="FF0E233D"/>
        <rFont val="Calibri"/>
        <family val="2"/>
      </rPr>
      <t xml:space="preserve"> </t>
    </r>
    <r>
      <rPr>
        <b/>
        <sz val="10"/>
        <color rgb="FF0E233D"/>
        <rFont val="Calibri"/>
        <family val="2"/>
      </rPr>
      <t>t</t>
    </r>
    <r>
      <rPr>
        <b/>
        <sz val="10"/>
        <color rgb="FF0E233D"/>
        <rFont val="Calibri"/>
        <family val="2"/>
      </rPr>
      <t>rợ</t>
    </r>
    <r>
      <rPr>
        <b/>
        <sz val="10"/>
        <color rgb="FF0E233D"/>
        <rFont val="Calibri"/>
        <family val="2"/>
      </rPr>
      <t xml:space="preserve"> </t>
    </r>
    <r>
      <rPr>
        <b/>
        <sz val="10"/>
        <color rgb="FF0E233D"/>
        <rFont val="Calibri"/>
        <family val="2"/>
      </rPr>
      <t>Kỹ</t>
    </r>
    <r>
      <rPr>
        <b/>
        <sz val="10"/>
        <color rgb="FF0E233D"/>
        <rFont val="Calibri"/>
        <family val="2"/>
      </rPr>
      <t xml:space="preserve"> </t>
    </r>
    <r>
      <rPr>
        <b/>
        <sz val="10"/>
        <color rgb="FF0E233D"/>
        <rFont val="Calibri"/>
        <family val="2"/>
      </rPr>
      <t>T</t>
    </r>
    <r>
      <rPr>
        <b/>
        <sz val="10"/>
        <color rgb="FF0E233D"/>
        <rFont val="Calibri"/>
        <family val="2"/>
      </rPr>
      <t>h</t>
    </r>
    <r>
      <rPr>
        <b/>
        <sz val="10"/>
        <color rgb="FF0E233D"/>
        <rFont val="Calibri"/>
        <family val="2"/>
      </rPr>
      <t>u</t>
    </r>
    <r>
      <rPr>
        <b/>
        <sz val="10"/>
        <color rgb="FF0E233D"/>
        <rFont val="Calibri"/>
        <family val="2"/>
      </rPr>
      <t>ậ</t>
    </r>
    <r>
      <rPr>
        <b/>
        <sz val="10"/>
        <color rgb="FF0E233D"/>
        <rFont val="Calibri"/>
        <family val="2"/>
      </rPr>
      <t>t</t>
    </r>
    <r>
      <rPr>
        <b/>
        <sz val="10"/>
        <color rgb="FF0E233D"/>
        <rFont val="Calibri"/>
        <family val="2"/>
      </rPr>
      <t xml:space="preserve"> </t>
    </r>
    <r>
      <rPr>
        <b/>
        <sz val="10"/>
        <color rgb="FF0E233D"/>
        <rFont val="Calibri"/>
        <family val="2"/>
      </rPr>
      <t>(Te</t>
    </r>
    <r>
      <rPr>
        <b/>
        <sz val="10"/>
        <color rgb="FF0E233D"/>
        <rFont val="Calibri"/>
        <family val="2"/>
      </rPr>
      <t>c</t>
    </r>
    <r>
      <rPr>
        <b/>
        <sz val="10"/>
        <color rgb="FF0E233D"/>
        <rFont val="Calibri"/>
        <family val="2"/>
      </rPr>
      <t>h</t>
    </r>
    <r>
      <rPr>
        <b/>
        <sz val="10"/>
        <color rgb="FF0E233D"/>
        <rFont val="Calibri"/>
        <family val="2"/>
      </rPr>
      <t>n</t>
    </r>
    <r>
      <rPr>
        <b/>
        <sz val="10"/>
        <color rgb="FF0E233D"/>
        <rFont val="Calibri"/>
        <family val="2"/>
      </rPr>
      <t>i</t>
    </r>
    <r>
      <rPr>
        <b/>
        <sz val="10"/>
        <color rgb="FF0E233D"/>
        <rFont val="Calibri"/>
        <family val="2"/>
      </rPr>
      <t>c</t>
    </r>
    <r>
      <rPr>
        <b/>
        <sz val="10"/>
        <color rgb="FF0E233D"/>
        <rFont val="Calibri"/>
        <family val="2"/>
      </rPr>
      <t>a</t>
    </r>
    <r>
      <rPr>
        <b/>
        <sz val="10"/>
        <color rgb="FF0E233D"/>
        <rFont val="Calibri"/>
        <family val="2"/>
      </rPr>
      <t xml:space="preserve">l
</t>
    </r>
    <r>
      <rPr>
        <b/>
        <sz val="10"/>
        <color rgb="FF0E233D"/>
        <rFont val="Calibri"/>
        <family val="2"/>
      </rPr>
      <t>M</t>
    </r>
    <r>
      <rPr>
        <b/>
        <sz val="10"/>
        <color rgb="FF0E233D"/>
        <rFont val="Calibri"/>
        <family val="2"/>
      </rPr>
      <t>a</t>
    </r>
    <r>
      <rPr>
        <b/>
        <sz val="10"/>
        <color rgb="FF0E233D"/>
        <rFont val="Calibri"/>
        <family val="2"/>
      </rPr>
      <t>n</t>
    </r>
    <r>
      <rPr>
        <b/>
        <sz val="10"/>
        <color rgb="FF0E233D"/>
        <rFont val="Calibri"/>
        <family val="2"/>
      </rPr>
      <t>a</t>
    </r>
    <r>
      <rPr>
        <b/>
        <sz val="10"/>
        <color rgb="FF0E233D"/>
        <rFont val="Calibri"/>
        <family val="2"/>
      </rPr>
      <t>ge</t>
    </r>
    <r>
      <rPr>
        <b/>
        <sz val="10"/>
        <color rgb="FF0E233D"/>
        <rFont val="Calibri"/>
        <family val="2"/>
      </rPr>
      <t>m</t>
    </r>
    <r>
      <rPr>
        <b/>
        <sz val="10"/>
        <color rgb="FF0E233D"/>
        <rFont val="Calibri"/>
        <family val="2"/>
      </rPr>
      <t>e</t>
    </r>
    <r>
      <rPr>
        <b/>
        <sz val="10"/>
        <color rgb="FF0E233D"/>
        <rFont val="Calibri"/>
        <family val="2"/>
      </rPr>
      <t>n</t>
    </r>
    <r>
      <rPr>
        <b/>
        <sz val="10"/>
        <color rgb="FF0E233D"/>
        <rFont val="Calibri"/>
        <family val="2"/>
      </rPr>
      <t>t</t>
    </r>
    <r>
      <rPr>
        <b/>
        <sz val="10"/>
        <color rgb="FF0E233D"/>
        <rFont val="Calibri"/>
        <family val="2"/>
      </rPr>
      <t>)</t>
    </r>
  </si>
  <si>
    <r>
      <rPr>
        <b/>
        <sz val="10"/>
        <color rgb="FF000000"/>
        <rFont val="Calibri"/>
        <family val="2"/>
      </rPr>
      <t>$</t>
    </r>
    <r>
      <rPr>
        <b/>
        <sz val="10"/>
        <color rgb="FF000000"/>
        <rFont val="Calibri"/>
        <family val="2"/>
      </rPr>
      <t xml:space="preserve">            </t>
    </r>
    <r>
      <rPr>
        <b/>
        <sz val="10"/>
        <color rgb="FF000000"/>
        <rFont val="Calibri"/>
        <family val="2"/>
      </rPr>
      <t xml:space="preserve"> </t>
    </r>
    <r>
      <rPr>
        <b/>
        <sz val="10"/>
        <color rgb="FF000000"/>
        <rFont val="Calibri"/>
        <family val="2"/>
      </rPr>
      <t>2</t>
    </r>
    <r>
      <rPr>
        <b/>
        <sz val="10"/>
        <color rgb="FF000000"/>
        <rFont val="Calibri"/>
        <family val="2"/>
      </rPr>
      <t>0</t>
    </r>
    <r>
      <rPr>
        <b/>
        <sz val="10"/>
        <color rgb="FF000000"/>
        <rFont val="Calibri"/>
        <family val="2"/>
      </rPr>
      <t>0</t>
    </r>
  </si>
  <si>
    <r>
      <rPr>
        <b/>
        <sz val="10"/>
        <color rgb="FF000000"/>
        <rFont val="Calibri"/>
        <family val="2"/>
      </rPr>
      <t>$</t>
    </r>
    <r>
      <rPr>
        <b/>
        <sz val="10"/>
        <color rgb="FF000000"/>
        <rFont val="Calibri"/>
        <family val="2"/>
      </rPr>
      <t xml:space="preserve">                 </t>
    </r>
    <r>
      <rPr>
        <b/>
        <sz val="10"/>
        <color rgb="FF000000"/>
        <rFont val="Calibri"/>
        <family val="2"/>
      </rPr>
      <t xml:space="preserve"> </t>
    </r>
    <r>
      <rPr>
        <b/>
        <sz val="10"/>
        <color rgb="FF000000"/>
        <rFont val="Calibri"/>
        <family val="2"/>
      </rPr>
      <t>3</t>
    </r>
  </si>
  <si>
    <r>
      <rPr>
        <sz val="10"/>
        <color rgb="FF000000"/>
        <rFont val="Calibri"/>
        <family val="2"/>
      </rPr>
      <t>1</t>
    </r>
    <r>
      <rPr>
        <sz val="10"/>
        <color rgb="FF000000"/>
        <rFont val="Calibri"/>
        <family val="2"/>
      </rPr>
      <t>G</t>
    </r>
    <r>
      <rPr>
        <sz val="10"/>
        <color rgb="FF000000"/>
        <rFont val="Calibri"/>
        <family val="2"/>
      </rPr>
      <t>B</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th</t>
    </r>
    <r>
      <rPr>
        <sz val="10"/>
        <color rgb="FF000000"/>
        <rFont val="Calibri"/>
        <family val="2"/>
      </rPr>
      <t>á</t>
    </r>
    <r>
      <rPr>
        <sz val="10"/>
        <color rgb="FF000000"/>
        <rFont val="Calibri"/>
        <family val="2"/>
      </rPr>
      <t>ng</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1</t>
    </r>
    <r>
      <rPr>
        <sz val="10"/>
        <color rgb="FF000000"/>
        <rFont val="Calibri"/>
        <family val="2"/>
      </rPr>
      <t xml:space="preserve"> </t>
    </r>
    <r>
      <rPr>
        <sz val="10"/>
        <color rgb="FF000000"/>
        <rFont val="Calibri"/>
        <family val="2"/>
      </rPr>
      <t>G</t>
    </r>
    <r>
      <rPr>
        <sz val="10"/>
        <color rgb="FF000000"/>
        <rFont val="Calibri"/>
        <family val="2"/>
      </rPr>
      <t>B</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nt</t>
    </r>
    <r>
      <rPr>
        <sz val="10"/>
        <color rgb="FF000000"/>
        <rFont val="Calibri"/>
        <family val="2"/>
      </rPr>
      <t>h</t>
    </r>
    <r>
      <rPr>
        <sz val="10"/>
        <color rgb="FF000000"/>
        <rFont val="Calibri"/>
        <family val="2"/>
      </rPr>
      <t>)</t>
    </r>
  </si>
  <si>
    <r>
      <rPr>
        <b/>
        <sz val="10"/>
        <color rgb="FF0E233D"/>
        <rFont val="Calibri"/>
        <family val="2"/>
      </rPr>
      <t>3</t>
    </r>
  </si>
  <si>
    <r>
      <rPr>
        <sz val="10"/>
        <color rgb="FF0E233D"/>
        <rFont val="Calibri"/>
        <family val="2"/>
      </rPr>
      <t>Máy</t>
    </r>
    <r>
      <rPr>
        <sz val="10"/>
        <color rgb="FF0E233D"/>
        <rFont val="Calibri"/>
        <family val="2"/>
      </rPr>
      <t xml:space="preserve"> </t>
    </r>
    <r>
      <rPr>
        <sz val="10"/>
        <color rgb="FF0E233D"/>
        <rFont val="Calibri"/>
        <family val="2"/>
      </rPr>
      <t>c</t>
    </r>
    <r>
      <rPr>
        <sz val="10"/>
        <color rgb="FF0E233D"/>
        <rFont val="Calibri"/>
        <family val="2"/>
      </rPr>
      <t>hủ</t>
    </r>
    <r>
      <rPr>
        <sz val="10"/>
        <color rgb="FF0E233D"/>
        <rFont val="Calibri"/>
        <family val="2"/>
      </rPr>
      <t xml:space="preserve"> </t>
    </r>
    <r>
      <rPr>
        <sz val="10"/>
        <color rgb="FF0E233D"/>
        <rFont val="Calibri"/>
        <family val="2"/>
      </rPr>
      <t>(</t>
    </r>
    <r>
      <rPr>
        <sz val="10"/>
        <color rgb="FF0E233D"/>
        <rFont val="Calibri"/>
        <family val="2"/>
      </rPr>
      <t>S</t>
    </r>
    <r>
      <rPr>
        <sz val="10"/>
        <color rgb="FF0E233D"/>
        <rFont val="Calibri"/>
        <family val="2"/>
      </rPr>
      <t>e</t>
    </r>
    <r>
      <rPr>
        <sz val="10"/>
        <color rgb="FF0E233D"/>
        <rFont val="Calibri"/>
        <family val="2"/>
      </rPr>
      <t>r</t>
    </r>
    <r>
      <rPr>
        <sz val="10"/>
        <color rgb="FF0E233D"/>
        <rFont val="Calibri"/>
        <family val="2"/>
      </rPr>
      <t>ve</t>
    </r>
    <r>
      <rPr>
        <sz val="10"/>
        <color rgb="FF0E233D"/>
        <rFont val="Calibri"/>
        <family val="2"/>
      </rPr>
      <t>r</t>
    </r>
    <r>
      <rPr>
        <sz val="10"/>
        <color rgb="FF0E233D"/>
        <rFont val="Calibri"/>
        <family val="2"/>
      </rPr>
      <t>)</t>
    </r>
  </si>
  <si>
    <r>
      <rPr>
        <b/>
        <sz val="10"/>
        <color rgb="FF000000"/>
        <rFont val="Calibri"/>
        <family val="2"/>
      </rPr>
      <t>$</t>
    </r>
    <r>
      <rPr>
        <b/>
        <sz val="10"/>
        <color rgb="FF000000"/>
        <rFont val="Calibri"/>
        <family val="2"/>
      </rPr>
      <t xml:space="preserve">       </t>
    </r>
    <r>
      <rPr>
        <b/>
        <sz val="10"/>
        <color rgb="FF000000"/>
        <rFont val="Calibri"/>
        <family val="2"/>
      </rPr>
      <t xml:space="preserve"> </t>
    </r>
    <r>
      <rPr>
        <b/>
        <sz val="10"/>
        <color rgb="FF000000"/>
        <rFont val="Calibri"/>
        <family val="2"/>
      </rPr>
      <t>2</t>
    </r>
    <r>
      <rPr>
        <b/>
        <sz val="10"/>
        <color rgb="FF000000"/>
        <rFont val="Calibri"/>
        <family val="2"/>
      </rPr>
      <t>0</t>
    </r>
    <r>
      <rPr>
        <b/>
        <sz val="10"/>
        <color rgb="FF000000"/>
        <rFont val="Calibri"/>
        <family val="2"/>
      </rPr>
      <t>,</t>
    </r>
    <r>
      <rPr>
        <b/>
        <sz val="10"/>
        <color rgb="FF000000"/>
        <rFont val="Calibri"/>
        <family val="2"/>
      </rPr>
      <t>0</t>
    </r>
    <r>
      <rPr>
        <b/>
        <sz val="10"/>
        <color rgb="FF000000"/>
        <rFont val="Calibri"/>
        <family val="2"/>
      </rPr>
      <t>0</t>
    </r>
    <r>
      <rPr>
        <b/>
        <sz val="10"/>
        <color rgb="FF000000"/>
        <rFont val="Calibri"/>
        <family val="2"/>
      </rPr>
      <t>0</t>
    </r>
  </si>
  <si>
    <r>
      <rPr>
        <sz val="10"/>
        <color rgb="FF000000"/>
        <rFont val="Calibri"/>
        <family val="2"/>
      </rPr>
      <t>C</t>
    </r>
    <r>
      <rPr>
        <sz val="10"/>
        <color rgb="FF000000"/>
        <rFont val="Calibri"/>
        <family val="2"/>
      </rPr>
      <t>hi</t>
    </r>
    <r>
      <rPr>
        <sz val="10"/>
        <color rgb="FF000000"/>
        <rFont val="Calibri"/>
        <family val="2"/>
      </rPr>
      <t xml:space="preserve"> </t>
    </r>
    <r>
      <rPr>
        <sz val="10"/>
        <color rgb="FF000000"/>
        <rFont val="Calibri"/>
        <family val="2"/>
      </rPr>
      <t>phí</t>
    </r>
    <r>
      <rPr>
        <sz val="10"/>
        <color rgb="FF000000"/>
        <rFont val="Calibri"/>
        <family val="2"/>
      </rPr>
      <t xml:space="preserve"> </t>
    </r>
    <r>
      <rPr>
        <sz val="10"/>
        <color rgb="FF000000"/>
        <rFont val="Calibri"/>
        <family val="2"/>
      </rPr>
      <t>t</t>
    </r>
    <r>
      <rPr>
        <sz val="10"/>
        <color rgb="FF000000"/>
        <rFont val="Calibri"/>
        <family val="2"/>
      </rPr>
      <t>ạ</t>
    </r>
    <r>
      <rPr>
        <sz val="10"/>
        <color rgb="FF000000"/>
        <rFont val="Calibri"/>
        <family val="2"/>
      </rPr>
      <t>m</t>
    </r>
    <r>
      <rPr>
        <sz val="10"/>
        <color rgb="FF000000"/>
        <rFont val="Calibri"/>
        <family val="2"/>
      </rPr>
      <t xml:space="preserve"> </t>
    </r>
    <r>
      <rPr>
        <sz val="10"/>
        <color rgb="FF000000"/>
        <rFont val="Calibri"/>
        <family val="2"/>
      </rPr>
      <t>t</t>
    </r>
    <r>
      <rPr>
        <sz val="10"/>
        <color rgb="FF000000"/>
        <rFont val="Calibri"/>
        <family val="2"/>
      </rPr>
      <t>í</t>
    </r>
    <r>
      <rPr>
        <sz val="10"/>
        <color rgb="FF000000"/>
        <rFont val="Calibri"/>
        <family val="2"/>
      </rPr>
      <t>nh</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v</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E</t>
    </r>
    <r>
      <rPr>
        <sz val="10"/>
        <color rgb="FF000000"/>
        <rFont val="Calibri"/>
        <family val="2"/>
      </rPr>
      <t>s</t>
    </r>
    <r>
      <rPr>
        <sz val="10"/>
        <color rgb="FF000000"/>
        <rFont val="Calibri"/>
        <family val="2"/>
      </rPr>
      <t>t</t>
    </r>
    <r>
      <rPr>
        <sz val="10"/>
        <color rgb="FF000000"/>
        <rFont val="Calibri"/>
        <family val="2"/>
      </rPr>
      <t>i</t>
    </r>
    <r>
      <rPr>
        <sz val="10"/>
        <color rgb="FF000000"/>
        <rFont val="Calibri"/>
        <family val="2"/>
      </rPr>
      <t>m</t>
    </r>
    <r>
      <rPr>
        <sz val="10"/>
        <color rgb="FF000000"/>
        <rFont val="Calibri"/>
        <family val="2"/>
      </rPr>
      <t>a</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</si>
  <si>
    <t xml:space="preserve">Tổng cộng
theo tháng
</t>
  </si>
  <si>
    <t xml:space="preserve">Tổng cộng
theo năm
</t>
  </si>
  <si>
    <t>FPT</t>
  </si>
  <si>
    <t>CHI PHÍ KHÁC (THAM KHẢO)</t>
  </si>
  <si>
    <r>
      <t>S</t>
    </r>
    <r>
      <rPr>
        <b/>
        <sz val="10"/>
        <color rgb="FF0E233D"/>
        <rFont val="Calibri"/>
        <family val="2"/>
      </rPr>
      <t>i</t>
    </r>
    <r>
      <rPr>
        <b/>
        <sz val="10"/>
        <color rgb="FF0E233D"/>
        <rFont val="Calibri"/>
        <family val="2"/>
      </rPr>
      <t>m</t>
    </r>
    <r>
      <rPr>
        <b/>
        <sz val="10"/>
        <color rgb="FF0E233D"/>
        <rFont val="Calibri"/>
        <family val="2"/>
      </rPr>
      <t xml:space="preserve"> </t>
    </r>
    <r>
      <rPr>
        <b/>
        <sz val="10"/>
        <color rgb="FF0E233D"/>
        <rFont val="Calibri"/>
        <family val="2"/>
      </rPr>
      <t>3</t>
    </r>
    <r>
      <rPr>
        <b/>
        <sz val="10"/>
        <color rgb="FF0E233D"/>
        <rFont val="Calibri"/>
        <family val="2"/>
      </rPr>
      <t>G</t>
    </r>
  </si>
  <si>
    <r>
      <t>D</t>
    </r>
    <r>
      <rPr>
        <b/>
        <sz val="10"/>
        <color rgb="FF0E233D"/>
        <rFont val="Calibri"/>
        <family val="2"/>
      </rPr>
      <t>ị</t>
    </r>
    <r>
      <rPr>
        <b/>
        <sz val="10"/>
        <color rgb="FF0E233D"/>
        <rFont val="Calibri"/>
        <family val="2"/>
      </rPr>
      <t>c</t>
    </r>
    <r>
      <rPr>
        <b/>
        <sz val="10"/>
        <color rgb="FF0E233D"/>
        <rFont val="Calibri"/>
        <family val="2"/>
      </rPr>
      <t>h</t>
    </r>
    <r>
      <rPr>
        <b/>
        <sz val="10"/>
        <color rgb="FF0E233D"/>
        <rFont val="Calibri"/>
        <family val="2"/>
      </rPr>
      <t xml:space="preserve"> </t>
    </r>
    <r>
      <rPr>
        <b/>
        <sz val="10"/>
        <color rgb="FF0E233D"/>
        <rFont val="Calibri"/>
        <family val="2"/>
      </rPr>
      <t>vụ</t>
    </r>
    <r>
      <rPr>
        <b/>
        <sz val="10"/>
        <color rgb="FF0E233D"/>
        <rFont val="Calibri"/>
        <family val="2"/>
      </rPr>
      <t xml:space="preserve"> </t>
    </r>
    <r>
      <rPr>
        <b/>
        <sz val="10"/>
        <color rgb="FF0E233D"/>
        <rFont val="Calibri"/>
        <family val="2"/>
      </rPr>
      <t>3</t>
    </r>
    <r>
      <rPr>
        <b/>
        <sz val="10"/>
        <color rgb="FF0E233D"/>
        <rFont val="Calibri"/>
        <family val="2"/>
      </rPr>
      <t>G</t>
    </r>
    <r>
      <rPr>
        <b/>
        <sz val="10"/>
        <color rgb="FF0E233D"/>
        <rFont val="Calibri"/>
        <family val="2"/>
      </rPr>
      <t xml:space="preserve"> </t>
    </r>
    <r>
      <rPr>
        <b/>
        <sz val="10"/>
        <color rgb="FF0E233D"/>
        <rFont val="Calibri"/>
        <family val="2"/>
      </rPr>
      <t>-</t>
    </r>
    <r>
      <rPr>
        <b/>
        <sz val="10"/>
        <color rgb="FF0E233D"/>
        <rFont val="Calibri"/>
        <family val="2"/>
      </rPr>
      <t xml:space="preserve"> </t>
    </r>
    <r>
      <rPr>
        <b/>
        <sz val="10"/>
        <color rgb="FF0E233D"/>
        <rFont val="Calibri"/>
        <family val="2"/>
      </rPr>
      <t>3</t>
    </r>
    <r>
      <rPr>
        <b/>
        <sz val="10"/>
        <color rgb="FF0E233D"/>
        <rFont val="Calibri"/>
        <family val="2"/>
      </rPr>
      <t>G</t>
    </r>
    <r>
      <rPr>
        <b/>
        <sz val="10"/>
        <color rgb="FF0E233D"/>
        <rFont val="Calibri"/>
        <family val="2"/>
      </rPr>
      <t xml:space="preserve"> </t>
    </r>
    <r>
      <rPr>
        <b/>
        <sz val="10"/>
        <color rgb="FF0E233D"/>
        <rFont val="Calibri"/>
        <family val="2"/>
      </rPr>
      <t>S</t>
    </r>
    <r>
      <rPr>
        <b/>
        <sz val="10"/>
        <color rgb="FF0E233D"/>
        <rFont val="Calibri"/>
        <family val="2"/>
      </rPr>
      <t>e</t>
    </r>
    <r>
      <rPr>
        <b/>
        <sz val="10"/>
        <color rgb="FF0E233D"/>
        <rFont val="Calibri"/>
        <family val="2"/>
      </rPr>
      <t>r</t>
    </r>
    <r>
      <rPr>
        <b/>
        <sz val="10"/>
        <color rgb="FF0E233D"/>
        <rFont val="Calibri"/>
        <family val="2"/>
      </rPr>
      <t>v</t>
    </r>
    <r>
      <rPr>
        <b/>
        <sz val="10"/>
        <color rgb="FF0E233D"/>
        <rFont val="Calibri"/>
        <family val="2"/>
      </rPr>
      <t>i</t>
    </r>
    <r>
      <rPr>
        <b/>
        <sz val="10"/>
        <color rgb="FF0E233D"/>
        <rFont val="Calibri"/>
        <family val="2"/>
      </rPr>
      <t>c</t>
    </r>
    <r>
      <rPr>
        <b/>
        <sz val="10"/>
        <color rgb="FF0E233D"/>
        <rFont val="Calibri"/>
        <family val="2"/>
      </rPr>
      <t>e</t>
    </r>
  </si>
  <si>
    <t>Dịch vụ 3G - 3G Service</t>
  </si>
  <si>
    <t>SIM 3G</t>
  </si>
  <si>
    <t>NVBH</t>
  </si>
  <si>
    <t>SIM Trắng</t>
  </si>
  <si>
    <t xml:space="preserve"> 3G</t>
  </si>
  <si>
    <t xml:space="preserve">Tablet </t>
  </si>
  <si>
    <r>
      <t>M</t>
    </r>
    <r>
      <rPr>
        <b/>
        <sz val="10"/>
        <color rgb="FF0E233D"/>
        <rFont val="Calibri"/>
        <family val="2"/>
      </rPr>
      <t>á</t>
    </r>
    <r>
      <rPr>
        <b/>
        <sz val="10"/>
        <color rgb="FF0E233D"/>
        <rFont val="Calibri"/>
        <family val="2"/>
      </rPr>
      <t>y</t>
    </r>
    <r>
      <rPr>
        <b/>
        <sz val="10"/>
        <color rgb="FF0E233D"/>
        <rFont val="Calibri"/>
        <family val="2"/>
      </rPr>
      <t xml:space="preserve"> </t>
    </r>
    <r>
      <rPr>
        <b/>
        <sz val="10"/>
        <color rgb="FF0E233D"/>
        <rFont val="Calibri"/>
        <family val="2"/>
      </rPr>
      <t>c</t>
    </r>
    <r>
      <rPr>
        <b/>
        <sz val="10"/>
        <color rgb="FF0E233D"/>
        <rFont val="Calibri"/>
        <family val="2"/>
      </rPr>
      <t>h</t>
    </r>
    <r>
      <rPr>
        <b/>
        <sz val="10"/>
        <color rgb="FF0E233D"/>
        <rFont val="Calibri"/>
        <family val="2"/>
      </rPr>
      <t>ủ</t>
    </r>
    <r>
      <rPr>
        <b/>
        <sz val="10"/>
        <color rgb="FF0E233D"/>
        <rFont val="Calibri"/>
        <family val="2"/>
      </rPr>
      <t xml:space="preserve"> </t>
    </r>
    <r>
      <rPr>
        <b/>
        <sz val="10"/>
        <color rgb="FF0E233D"/>
        <rFont val="Calibri"/>
        <family val="2"/>
      </rPr>
      <t>A</t>
    </r>
    <r>
      <rPr>
        <b/>
        <sz val="10"/>
        <color rgb="FF0E233D"/>
        <rFont val="Calibri"/>
        <family val="2"/>
      </rPr>
      <t>WS</t>
    </r>
    <r>
      <rPr>
        <b/>
        <sz val="10"/>
        <color rgb="FF0E233D"/>
        <rFont val="Calibri"/>
        <family val="2"/>
      </rPr>
      <t xml:space="preserve"> </t>
    </r>
    <r>
      <rPr>
        <b/>
        <sz val="10"/>
        <color rgb="FF0E233D"/>
        <rFont val="Calibri"/>
        <family val="2"/>
      </rPr>
      <t>(</t>
    </r>
    <r>
      <rPr>
        <b/>
        <sz val="10"/>
        <color rgb="FF0E233D"/>
        <rFont val="Calibri"/>
        <family val="2"/>
      </rPr>
      <t>A</t>
    </r>
    <r>
      <rPr>
        <b/>
        <sz val="10"/>
        <color rgb="FF0E233D"/>
        <rFont val="Calibri"/>
        <family val="2"/>
      </rPr>
      <t>WS</t>
    </r>
    <r>
      <rPr>
        <b/>
        <sz val="10"/>
        <color rgb="FF0E233D"/>
        <rFont val="Calibri"/>
        <family val="2"/>
      </rPr>
      <t xml:space="preserve"> </t>
    </r>
    <r>
      <rPr>
        <b/>
        <sz val="10"/>
        <color rgb="FF0E233D"/>
        <rFont val="Calibri"/>
        <family val="2"/>
      </rPr>
      <t>S</t>
    </r>
    <r>
      <rPr>
        <b/>
        <sz val="10"/>
        <color rgb="FF0E233D"/>
        <rFont val="Calibri"/>
        <family val="2"/>
      </rPr>
      <t>e</t>
    </r>
    <r>
      <rPr>
        <b/>
        <sz val="10"/>
        <color rgb="FF0E233D"/>
        <rFont val="Calibri"/>
        <family val="2"/>
      </rPr>
      <t>r</t>
    </r>
    <r>
      <rPr>
        <b/>
        <sz val="10"/>
        <color rgb="FF0E233D"/>
        <rFont val="Calibri"/>
        <family val="2"/>
      </rPr>
      <t>v</t>
    </r>
    <r>
      <rPr>
        <b/>
        <sz val="10"/>
        <color rgb="FF0E233D"/>
        <rFont val="Calibri"/>
        <family val="2"/>
      </rPr>
      <t>e</t>
    </r>
    <r>
      <rPr>
        <b/>
        <sz val="10"/>
        <color rgb="FF0E233D"/>
        <rFont val="Calibri"/>
        <family val="2"/>
      </rPr>
      <t>r)</t>
    </r>
  </si>
  <si>
    <t>Máy chủ (Server)</t>
  </si>
  <si>
    <t>hằng năm</t>
  </si>
  <si>
    <t>Dịch vụ cho thuê máy chủ</t>
  </si>
  <si>
    <t>DMSpro hỗ trợ chi phí mua sim cho AFO</t>
  </si>
  <si>
    <t>Tablet</t>
  </si>
  <si>
    <t>Bản quyền NPP + HO (Acumatica)</t>
  </si>
  <si>
    <t>BẢNG CHÀO GIÁ - PHƯƠNG ÁN 2- MUA  NĂM 1
(PHẦN MỀM &amp; TRIỂN KHAI)</t>
  </si>
  <si>
    <t>Website: www.dmspro.vn</t>
  </si>
  <si>
    <t>PHƯƠNG ÁN 2: Bản quyền trả một lần</t>
  </si>
  <si>
    <t>1. BẢN QUYỀN BACK-END DMS (ACUMATICA)   
(TRẢ 1 LẦN)</t>
  </si>
  <si>
    <t>Một lần</t>
  </si>
  <si>
    <t>2. Bản quyền phần mềm front-end DMS (trả 01 lần)</t>
  </si>
  <si>
    <t>- Ứng dụng quản lý chương trình khảo sát ( Survey) phục vụ marketing</t>
  </si>
  <si>
    <t>Đã bao gồm</t>
  </si>
  <si>
    <t>Chức năng Survey phục vụ marketing theo yêu cầu AFO. Đề xuất chuyển sang Giai đoạn 2</t>
  </si>
  <si>
    <t>Gói/site</t>
  </si>
  <si>
    <t>Theo đợt</t>
  </si>
  <si>
    <t>TRUNG TÂM HỖ TRỢ KHÁCH HÀNG
Hỗ trợ NVBH, Đại lý, Văn phòng các chi nhánh của AFO sử dụng hệ thống 9x6 (9 giờ 1 ngày, 6 ngày một tuần). Có đầu số tổng đài hỗ trợ riêng cho AFO</t>
  </si>
  <si>
    <t>Phương Án 2 - Mua</t>
  </si>
  <si>
    <t xml:space="preserve">Giảm giá 30% 
2. Bản quyền phần mềm front-end DMS
</t>
  </si>
  <si>
    <t>SO SÁNH CHI PHÍ ƯỚC TÍNH TRONG 2 NĂM KHI TRIỂN KHAI DMSPRO VS FPT  (PHƯƠNG ÁN THUÊ)</t>
  </si>
  <si>
    <t>- Blueprint: Thiết kế/xây dựng tính năng hệ thống DMS cho AFO</t>
  </si>
  <si>
    <t>FPT ko có giá tablet, dùng tạm giá của DMSpro để lấy cơ sở so sánh tổng chi phí</t>
  </si>
  <si>
    <t>DMSpro chưa có giá server, dùng tạm giá của FPT để lấy cơ sở so sánh</t>
  </si>
  <si>
    <t>- Hỗ trợ người dùng sử dụng hệ thống (về mặt nghiệp vụ và kỹ thuật)
- Theo dõi sử dụng hệ thống sau khi triển khai 
- Có báo cáo hỗ trợ hàng tháng theo SLA</t>
  </si>
  <si>
    <t>- Blueprint &amp; Configuration: Thiết kế/xây dựng tính năng hệ thống DMS
+ Mapping &amp; Matching
+ Hồ sơ giải pháp
+ Thiết kế và phát triển, Test
+ UAT</t>
  </si>
  <si>
    <t>- Thử nghiệm (Pilot): Triển khai chương trình, hướng dẫn/đào tạo sử dụng cho user tại HO và 1 Chi Nhánh</t>
  </si>
  <si>
    <t>5GB/tháng
(Phần mềm của DMSpro dùng công nghệ nén hình chụp, hình được chụp từ phần mềm do DMSpro viết do đó mỗi hình nén lại khoảng 250-300kb nhưng vẫn hiển thị rõ trên màn hình máy tính (bất kể thiết bị chụp có camera bao nhiêu megapixel) =&gt; bảm đảm tiết kiệm đường truyển 3G, tiết kiệm dung lượng server lưu trữ)</t>
  </si>
  <si>
    <t>DMSpro feedback cần có bước thử nghiệm để bảo đảm hệ thống được cấu hình phù hợp với AFO trước khi triển khai hàng loạt trên cả nước</t>
  </si>
  <si>
    <t>DMSpro tổ chức đào tạo tập trung cho các đối tượng:
- DMS admin, kế toán, thủ kho (tại HO và các chi nhánh)
- Training cho các cấp quản lý bán hàng (SS, ASM, RSM, NSD)
- Training cho Salesman</t>
  </si>
  <si>
    <t>1. Chuẩn bị môi trường đào tạo và môi trường chạy thực tế
2. Hỗ trợ chuẩn bị chuẩn hóa dữ liệu nền và đào tạo vận hành dữ liệu nền (MDM)
3. Chi phí đào tạo &amp; hỗ trợ tại văn phòng Khách hàng, nội dung đào tạo:
3.1. DMS Core - Quản lý vận hành: 
- Quản lý các thông tin MDM (Thông tin đội ngũ bán hàng, MCP, thông tin sản phẩm, giá bán,…)
- Định nghĩa các chỉ số KPIs, các chương trình khuyến mãi, quản lý danh sách đăng kí &amp; trả thưởng trưng bày tích lũy 
- Quản lý Mua hàng, Bán hàng, Tồn kho tại hội sở công ty
3.2. eRoute - Ứng dụng quản lý bán hàng trên Bản đồ số - tài khoản dùng cho các cấp giám sát bán hàng (NSM, RSM, ASM, Sales supervisor)
3.3 SFA - ứng dụng bán hàng trên thiết bị di động - tài khoản dùng cho Nhân viên bán hàng</t>
  </si>
  <si>
    <t>Đào tạo tại 4 địa điểm: Đồng Tháp, HCM, HN, ĐN
(Mỗi đợt đào tạo và hỗ trợ go-live trong vòng 1 tuần ngày, mỗi lớp 1 người đào tạo tối đa 20 người để bảo đảm chất lượng đào tạo) 
DMSpro tổ chức đào tạo tập trung cho các đối tượng:
- DMS admin, kế toán, thủ kho (tại HO, các chi nhánh, kho)
- Đào tạo cho các cấp quản lý bán hàng (SS, ASM, RSM, NSD)
- Đào tạo cho NVBH
- Hỗ trợ Go-live cho HO, 2 chi nhánh HCM, HN và 4 kho</t>
  </si>
  <si>
    <t>NVBH/năm</t>
  </si>
  <si>
    <t xml:space="preserve">Chi phí ở đây là chi phí cấu hình hệ thống chạy những tính năng chuẩn của DMSpro (Thảo luận với key users của AFO để chuẩn hóa lại quy trình nghiệp vụ của AFO, sau đó cấu hình lên hệ thống =&gt; bao gồm cấu hình lại quy trình của hệ thống với mô hình quản lý của AFO trong đó không viết mới hoặc chỉnh sửa tính tính chuẩn sẵn có của hệ thống)
</t>
  </si>
  <si>
    <t>Ghi chú cho DMSpro</t>
  </si>
  <si>
    <t>Ghi chú cho FPT</t>
  </si>
  <si>
    <t>FPT chỉ dựng môi trường theo quy trình chuẩn của FPT ko thiết kế lại blueprint cho AFO</t>
  </si>
  <si>
    <t>DMSpro có chi phí làm blueprint để thảo luận thiết kế quy trình theo mô hình của AFO, từ đó mới cấu hình lên hệ thống (trải qua các bước làm blueprint - cấu hình - test - kiểm thử với người dùng) để bảo đảm phù hợp với mô hình quản lý của AFO. Đồng thời blueprint hỗ trợ tốt cho AFO sau này khi phát triển nâng cấp hệ thống hoặc viết thêm mới tính năng.
DMSpro cũng có gói quy trình chuẩn ko cần làm blueprint nhưng chủ yếu dành cho những doanh nghiệp nhỏ mô hình quản lý chưa hoàn thiện, phương án này ko phù hợp cho AFO</t>
  </si>
  <si>
    <t>DMSpro có partnership với SS nên có mức giá tablet ưu đãi, mức giá này chỉ dành cho KH triển khai DMS của DMSpro</t>
  </si>
  <si>
    <t>DMSpro hỗ trợ chi phí mua SIM cho AFO</t>
  </si>
  <si>
    <t>1GB/tháng</t>
  </si>
  <si>
    <t>Phương án hỗ trợ của FPT chi phí chưa hợp lý khi tính trên số lượng NPP</t>
  </si>
  <si>
    <t>DMSpro chỉ tính chi phí hỗ trợ trên số lượng NVBH (trong đó bao gồm luôn việc hỗ trợ về nghiệp vụ và kỹ thuật cho tất cả các đối tượng sử dụng hệ thống ở Trụ sở, các chi nhánh, các kho)</t>
  </si>
  <si>
    <t>ko có phương án chạy thử nghiệm vì chạy trên quy trình có sẵn của FPT</t>
  </si>
  <si>
    <t>Không có phương án Mua phần mềm, chỉ có phương án Thuê phần mềm =&gt; về lâu dài phương án này khá tốn chi phí và công ty phụ thuộc nhiều vào nhà cung cấp phần mềm</t>
  </si>
  <si>
    <t>Có 2 phương án thuê và mua trong đó phương án mua các năm sau chỉ trả phí maintenance (18% với backend Acumatica và 15% với front end DMS) =&gt; Công ty linh hoạt hơn trong các phương án đầu tư trong dài hạn</t>
  </si>
  <si>
    <t>Bản quyền SFA, eRoute (cho NVBH, quản lý bán hàng)</t>
  </si>
  <si>
    <t>Bản quyền HO (Acumatica) (cho nhân viên trụ sở, chi nhánh, kho, trade marketing,…)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</si>
</sst>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Red]#,##0"/>
  </numFmts>
  <fonts count="52"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Tahoma"/>
      <family val="2"/>
    </font>
    <font>
      <b/>
      <sz val="12"/>
      <color theme="1"/>
      <name val="Tahoma"/>
      <family val="2"/>
    </font>
    <font>
      <sz val="14"/>
      <color theme="1"/>
      <name val="Tahoma"/>
      <family val="2"/>
    </font>
    <font>
      <b/>
      <sz val="14"/>
      <color theme="1"/>
      <name val="Tahoma"/>
      <family val="2"/>
    </font>
    <font>
      <b/>
      <sz val="16"/>
      <color theme="1"/>
      <name val="Tahoma"/>
      <family val="2"/>
    </font>
    <font>
      <b/>
      <sz val="9"/>
      <color indexed="81"/>
      <name val="Tahoma"/>
      <family val="2"/>
    </font>
    <font>
      <sz val="9"/>
      <color indexed="81"/>
      <name val="Tahoma"/>
      <family val="2"/>
    </font>
    <font>
      <sz val="16"/>
      <color theme="1"/>
      <name val="Tahoma"/>
      <family val="2"/>
    </font>
    <font>
      <sz val="12"/>
      <name val="Arial"/>
      <family val="2"/>
    </font>
    <font>
      <sz val="12"/>
      <color rgb="FF00B0F0"/>
      <name val="Arial"/>
      <family val="2"/>
    </font>
    <font>
      <b/>
      <sz val="14"/>
      <color rgb="FF0070C0"/>
      <name val="Arial"/>
      <family val="2"/>
    </font>
    <font>
      <b/>
      <sz val="12"/>
      <color theme="1" tint="0.249977111117893"/>
      <name val="Arial"/>
      <family val="2"/>
    </font>
    <font>
      <sz val="12"/>
      <color theme="1" tint="0.249977111117893"/>
      <name val="Arial"/>
      <family val="2"/>
    </font>
    <font>
      <sz val="11"/>
      <color indexed="8"/>
      <name val="Calibri"/>
      <family val="2"/>
    </font>
    <font>
      <b/>
      <sz val="12"/>
      <name val="Arial"/>
      <family val="2"/>
    </font>
    <font>
      <u/>
      <sz val="11"/>
      <color theme="10"/>
      <name val="Calibri"/>
      <family val="2"/>
    </font>
    <font>
      <u/>
      <sz val="11"/>
      <color theme="10"/>
      <name val="Arial"/>
      <family val="2"/>
    </font>
    <font>
      <u/>
      <sz val="12"/>
      <color theme="10"/>
      <name val="Arial"/>
      <family val="2"/>
    </font>
    <font>
      <i/>
      <sz val="12"/>
      <color indexed="8"/>
      <name val="Arial"/>
      <family val="2"/>
    </font>
    <font>
      <b/>
      <u/>
      <sz val="12"/>
      <color rgb="FFFF0000"/>
      <name val="Arial"/>
      <family val="2"/>
    </font>
    <font>
      <b/>
      <sz val="13"/>
      <name val="Arial"/>
      <family val="2"/>
    </font>
    <font>
      <b/>
      <sz val="13"/>
      <color rgb="FF00B0F0"/>
      <name val="Arial"/>
      <family val="2"/>
    </font>
    <font>
      <b/>
      <sz val="12"/>
      <color theme="1" tint="4.9989318521683403E-2"/>
      <name val="Arial"/>
      <family val="2"/>
    </font>
    <font>
      <b/>
      <sz val="12"/>
      <color theme="0"/>
      <name val="Arial"/>
      <family val="2"/>
    </font>
    <font>
      <b/>
      <sz val="12"/>
      <color rgb="FF00B0F0"/>
      <name val="Arial"/>
      <family val="2"/>
    </font>
    <font>
      <sz val="12"/>
      <color theme="1" tint="4.9989318521683403E-2"/>
      <name val="Arial"/>
      <family val="2"/>
    </font>
    <font>
      <b/>
      <sz val="12"/>
      <color indexed="8"/>
      <name val="Arial"/>
      <family val="2"/>
    </font>
    <font>
      <sz val="11"/>
      <color indexed="8"/>
      <name val="Arial"/>
      <family val="2"/>
    </font>
    <font>
      <sz val="11"/>
      <color theme="1" tint="4.9989318521683403E-2"/>
      <name val="Arial"/>
      <family val="2"/>
    </font>
    <font>
      <sz val="11"/>
      <color rgb="FF00B0F0"/>
      <name val="Arial"/>
      <family val="2"/>
    </font>
    <font>
      <b/>
      <sz val="11"/>
      <color indexed="8"/>
      <name val="Arial"/>
      <family val="2"/>
    </font>
    <font>
      <sz val="11"/>
      <name val="Arial"/>
      <family val="2"/>
    </font>
    <font>
      <i/>
      <sz val="11"/>
      <name val="Arial"/>
      <family val="2"/>
    </font>
    <font>
      <b/>
      <u/>
      <sz val="12"/>
      <name val="Arial"/>
      <family val="2"/>
    </font>
    <font>
      <i/>
      <sz val="12"/>
      <name val="Arial"/>
      <family val="2"/>
    </font>
    <font>
      <i/>
      <sz val="12"/>
      <color rgb="FF0070C0"/>
      <name val="Arial"/>
      <family val="2"/>
    </font>
    <font>
      <b/>
      <sz val="10"/>
      <color theme="1"/>
      <name val="Arial"/>
      <family val="2"/>
    </font>
    <font>
      <sz val="10"/>
      <color theme="1"/>
      <name val="Arial"/>
      <family val="2"/>
    </font>
    <font>
      <b/>
      <sz val="18.5"/>
      <color rgb="FF006FC0"/>
      <name val="Calibri"/>
      <family val="2"/>
      <scheme val="minor"/>
    </font>
    <font>
      <sz val="12"/>
      <color rgb="FF000000"/>
      <name val="Calibri"/>
      <family val="2"/>
      <scheme val="minor"/>
    </font>
    <font>
      <b/>
      <sz val="10"/>
      <color rgb="FFFFFFFF"/>
      <name val="Calibri"/>
      <family val="2"/>
    </font>
    <font>
      <b/>
      <sz val="10"/>
      <color rgb="FF0E233D"/>
      <name val="Calibri"/>
      <family val="2"/>
    </font>
    <font>
      <sz val="10"/>
      <color rgb="FF0E233D"/>
      <name val="Calibri"/>
      <family val="2"/>
    </font>
    <font>
      <b/>
      <sz val="10"/>
      <color rgb="FF000000"/>
      <name val="Calibri"/>
      <family val="2"/>
    </font>
    <font>
      <sz val="10"/>
      <color rgb="FF000000"/>
      <name val="Calibri"/>
      <family val="2"/>
    </font>
    <font>
      <b/>
      <sz val="10"/>
      <name val="Calibri"/>
      <family val="2"/>
    </font>
    <font>
      <sz val="10"/>
      <name val="Arial"/>
      <family val="2"/>
    </font>
    <font>
      <sz val="12"/>
      <color indexed="8"/>
      <name val="Arial"/>
      <family val="2"/>
    </font>
    <font>
      <sz val="12"/>
      <color rgb="FFFF0000"/>
      <name val="Arial"/>
      <family val="2"/>
    </font>
  </fonts>
  <fills count="20">
    <fill>
      <patternFill patternType="none"/>
    </fill>
    <fill>
      <patternFill patternType="gray125"/>
    </fill>
    <fill>
      <patternFill patternType="solid">
        <fgColor theme="8"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6" tint="0.39997558519241921"/>
        <bgColor indexed="64"/>
      </patternFill>
    </fill>
    <fill>
      <patternFill patternType="solid">
        <fgColor rgb="FF00B050"/>
        <bgColor indexed="64"/>
      </patternFill>
    </fill>
    <fill>
      <patternFill patternType="solid">
        <fgColor theme="1" tint="0.249977111117893"/>
        <bgColor indexed="64"/>
      </patternFill>
    </fill>
    <fill>
      <patternFill patternType="solid">
        <fgColor rgb="FF205867"/>
      </patternFill>
    </fill>
    <fill>
      <patternFill patternType="solid">
        <fgColor rgb="FFE16B09"/>
      </patternFill>
    </fill>
    <fill>
      <patternFill patternType="solid">
        <fgColor rgb="FFFBD4B4"/>
      </patternFill>
    </fill>
    <fill>
      <patternFill patternType="solid">
        <fgColor theme="5"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39997558519241921"/>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xf numFmtId="0" fontId="18" fillId="0" borderId="0" applyNumberFormat="0" applyFill="0" applyBorder="0" applyAlignment="0" applyProtection="0">
      <alignment vertical="top"/>
      <protection locked="0"/>
    </xf>
    <xf numFmtId="0" fontId="49" fillId="0" borderId="0"/>
  </cellStyleXfs>
  <cellXfs count="411">
    <xf numFmtId="0" fontId="0" fillId="0" borderId="0" xfId="0"/>
    <xf numFmtId="164" fontId="3" fillId="0" borderId="4" xfId="1" applyNumberFormat="1" applyFont="1" applyBorder="1" applyAlignment="1">
      <alignment vertical="center"/>
    </xf>
    <xf numFmtId="0" fontId="3" fillId="0" borderId="4" xfId="0" applyFont="1" applyBorder="1" applyAlignment="1">
      <alignment vertical="center"/>
    </xf>
    <xf numFmtId="0" fontId="4" fillId="0" borderId="4" xfId="0" applyFont="1" applyBorder="1" applyAlignment="1">
      <alignment vertical="center"/>
    </xf>
    <xf numFmtId="0" fontId="5" fillId="0" borderId="4" xfId="0" applyFont="1" applyBorder="1" applyAlignment="1">
      <alignment vertical="center"/>
    </xf>
    <xf numFmtId="0" fontId="6" fillId="0" borderId="4" xfId="0" applyFont="1" applyBorder="1" applyAlignment="1">
      <alignment vertical="center"/>
    </xf>
    <xf numFmtId="164" fontId="5" fillId="0" borderId="4" xfId="1" applyNumberFormat="1" applyFont="1" applyBorder="1" applyAlignment="1">
      <alignment vertical="center"/>
    </xf>
    <xf numFmtId="0" fontId="3" fillId="0" borderId="4" xfId="0" applyFont="1" applyBorder="1" applyAlignment="1">
      <alignment horizontal="right" vertical="center"/>
    </xf>
    <xf numFmtId="0" fontId="3" fillId="0" borderId="4" xfId="0" quotePrefix="1" applyFont="1" applyBorder="1" applyAlignment="1">
      <alignment horizontal="right" vertical="center" wrapText="1"/>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164" fontId="10" fillId="0" borderId="4" xfId="1" applyNumberFormat="1" applyFont="1" applyBorder="1" applyAlignment="1">
      <alignment vertical="center"/>
    </xf>
    <xf numFmtId="0" fontId="10" fillId="0" borderId="4" xfId="0" applyFont="1" applyBorder="1" applyAlignment="1">
      <alignment vertical="center"/>
    </xf>
    <xf numFmtId="0" fontId="11" fillId="0" borderId="0" xfId="0" applyFont="1" applyAlignment="1" applyProtection="1">
      <alignment vertical="center"/>
    </xf>
    <xf numFmtId="0" fontId="11" fillId="0" borderId="0" xfId="0" applyFont="1" applyAlignment="1" applyProtection="1">
      <alignment horizontal="center" vertical="center"/>
    </xf>
    <xf numFmtId="9" fontId="12" fillId="0" borderId="0" xfId="2" applyFont="1" applyAlignment="1" applyProtection="1">
      <alignment vertical="center"/>
    </xf>
    <xf numFmtId="0" fontId="19" fillId="0" borderId="0" xfId="4" applyFont="1" applyAlignment="1" applyProtection="1">
      <alignment vertical="center"/>
    </xf>
    <xf numFmtId="0" fontId="20" fillId="0" borderId="14" xfId="4" applyFont="1" applyBorder="1" applyAlignment="1" applyProtection="1">
      <alignment horizontal="center" vertical="center" wrapText="1"/>
    </xf>
    <xf numFmtId="0" fontId="23" fillId="5" borderId="4" xfId="0" applyFont="1" applyFill="1" applyBorder="1" applyAlignment="1" applyProtection="1">
      <alignment horizontal="center" vertical="center" wrapText="1"/>
    </xf>
    <xf numFmtId="9" fontId="24" fillId="5" borderId="4" xfId="2" applyFont="1" applyFill="1" applyBorder="1" applyAlignment="1" applyProtection="1">
      <alignment horizontal="center" vertical="center" wrapText="1"/>
    </xf>
    <xf numFmtId="9" fontId="23" fillId="5" borderId="4" xfId="2" applyFont="1" applyFill="1" applyBorder="1" applyAlignment="1" applyProtection="1">
      <alignment horizontal="center" vertical="center" wrapText="1"/>
    </xf>
    <xf numFmtId="0" fontId="11" fillId="0" borderId="0" xfId="0" applyFont="1" applyFill="1" applyAlignment="1" applyProtection="1">
      <alignment vertical="center"/>
    </xf>
    <xf numFmtId="0" fontId="25" fillId="0" borderId="0" xfId="0" applyFont="1" applyFill="1" applyAlignment="1" applyProtection="1">
      <alignment horizontal="center" vertical="center"/>
    </xf>
    <xf numFmtId="0" fontId="25" fillId="0" borderId="8" xfId="0" applyFont="1" applyFill="1" applyBorder="1" applyAlignment="1" applyProtection="1">
      <alignment vertical="center"/>
    </xf>
    <xf numFmtId="0" fontId="26" fillId="6" borderId="4" xfId="0" applyFont="1" applyFill="1" applyBorder="1" applyAlignment="1" applyProtection="1">
      <alignment horizontal="center" vertical="center" wrapText="1"/>
    </xf>
    <xf numFmtId="0" fontId="26" fillId="6" borderId="4" xfId="0" applyFont="1" applyFill="1" applyBorder="1" applyAlignment="1" applyProtection="1">
      <alignment horizontal="right" vertical="center" wrapText="1"/>
    </xf>
    <xf numFmtId="9" fontId="27" fillId="6" borderId="4" xfId="2" applyFont="1" applyFill="1" applyBorder="1" applyAlignment="1" applyProtection="1">
      <alignment horizontal="right" vertical="center" wrapText="1"/>
    </xf>
    <xf numFmtId="165" fontId="26" fillId="6" borderId="4" xfId="0" applyNumberFormat="1" applyFont="1" applyFill="1" applyBorder="1" applyAlignment="1" applyProtection="1">
      <alignment horizontal="right" vertical="center" wrapText="1"/>
    </xf>
    <xf numFmtId="0" fontId="25" fillId="0" borderId="9" xfId="0" applyFont="1" applyFill="1" applyBorder="1" applyAlignment="1" applyProtection="1">
      <alignment vertical="center"/>
    </xf>
    <xf numFmtId="0" fontId="25" fillId="0" borderId="0" xfId="0" applyFont="1" applyFill="1" applyAlignment="1" applyProtection="1">
      <alignment vertical="center"/>
    </xf>
    <xf numFmtId="0" fontId="28" fillId="0" borderId="0" xfId="0" applyFont="1" applyFill="1" applyAlignment="1" applyProtection="1">
      <alignment horizontal="center" vertical="center"/>
    </xf>
    <xf numFmtId="0" fontId="28" fillId="0" borderId="8" xfId="0" applyFont="1" applyFill="1" applyBorder="1" applyAlignment="1" applyProtection="1">
      <alignment vertical="center"/>
    </xf>
    <xf numFmtId="0" fontId="29" fillId="7" borderId="4" xfId="0" applyFont="1" applyFill="1" applyBorder="1" applyAlignment="1" applyProtection="1">
      <alignment horizontal="center" vertical="center" wrapText="1"/>
    </xf>
    <xf numFmtId="165" fontId="28" fillId="7" borderId="4" xfId="1" applyNumberFormat="1" applyFont="1" applyFill="1" applyBorder="1" applyAlignment="1" applyProtection="1">
      <alignment horizontal="right" vertical="center"/>
    </xf>
    <xf numFmtId="9" fontId="12" fillId="7" borderId="4" xfId="2" applyFont="1" applyFill="1" applyBorder="1" applyAlignment="1" applyProtection="1">
      <alignment horizontal="right" vertical="center"/>
    </xf>
    <xf numFmtId="165" fontId="25" fillId="7" borderId="4" xfId="1" applyNumberFormat="1" applyFont="1" applyFill="1" applyBorder="1" applyAlignment="1" applyProtection="1">
      <alignment horizontal="right" vertical="center"/>
    </xf>
    <xf numFmtId="0" fontId="28" fillId="0" borderId="9" xfId="0" applyFont="1" applyFill="1" applyBorder="1" applyAlignment="1" applyProtection="1">
      <alignment vertical="center"/>
    </xf>
    <xf numFmtId="0" fontId="28" fillId="0" borderId="0" xfId="0" applyFont="1" applyFill="1" applyAlignment="1" applyProtection="1">
      <alignment vertical="center"/>
    </xf>
    <xf numFmtId="0" fontId="30" fillId="0" borderId="4" xfId="0" applyFont="1" applyFill="1" applyBorder="1" applyAlignment="1" applyProtection="1">
      <alignment horizontal="center" vertical="center" wrapText="1"/>
    </xf>
    <xf numFmtId="165" fontId="31" fillId="0" borderId="4" xfId="1" applyNumberFormat="1" applyFont="1" applyFill="1" applyBorder="1" applyAlignment="1" applyProtection="1">
      <alignment horizontal="center" vertical="center"/>
    </xf>
    <xf numFmtId="165" fontId="31" fillId="0" borderId="4" xfId="1" applyNumberFormat="1" applyFont="1" applyFill="1" applyBorder="1" applyAlignment="1" applyProtection="1">
      <alignment horizontal="right" vertical="center"/>
    </xf>
    <xf numFmtId="9" fontId="32" fillId="0" borderId="4" xfId="2" applyFont="1" applyFill="1" applyBorder="1" applyAlignment="1" applyProtection="1">
      <alignment horizontal="right" vertical="center"/>
    </xf>
    <xf numFmtId="164" fontId="31" fillId="0" borderId="4" xfId="1" applyNumberFormat="1" applyFont="1" applyFill="1" applyBorder="1" applyAlignment="1" applyProtection="1">
      <alignment horizontal="right" vertical="center"/>
    </xf>
    <xf numFmtId="0" fontId="31" fillId="0" borderId="4" xfId="0" applyFont="1" applyFill="1" applyBorder="1" applyAlignment="1" applyProtection="1">
      <alignment horizontal="left" vertical="center" wrapText="1"/>
    </xf>
    <xf numFmtId="0" fontId="31" fillId="0" borderId="4" xfId="0" applyFont="1" applyFill="1" applyBorder="1" applyAlignment="1" applyProtection="1">
      <alignment horizontal="center" vertical="center" wrapText="1"/>
    </xf>
    <xf numFmtId="165" fontId="31" fillId="8" borderId="4" xfId="1" applyNumberFormat="1" applyFont="1" applyFill="1" applyBorder="1" applyAlignment="1" applyProtection="1">
      <alignment horizontal="center" vertical="center"/>
      <protection locked="0"/>
    </xf>
    <xf numFmtId="3" fontId="26" fillId="6" borderId="4" xfId="0" applyNumberFormat="1" applyFont="1" applyFill="1" applyBorder="1" applyAlignment="1" applyProtection="1">
      <alignment horizontal="right" vertical="center" wrapText="1"/>
    </xf>
    <xf numFmtId="165" fontId="31" fillId="0" borderId="4" xfId="0" applyNumberFormat="1" applyFont="1" applyFill="1" applyBorder="1" applyAlignment="1" applyProtection="1">
      <alignment horizontal="left" vertical="center" wrapText="1"/>
    </xf>
    <xf numFmtId="0" fontId="11" fillId="9" borderId="0" xfId="0" applyFont="1" applyFill="1" applyBorder="1" applyAlignment="1" applyProtection="1">
      <alignment horizontal="left" vertical="center" wrapText="1"/>
    </xf>
    <xf numFmtId="0" fontId="11" fillId="9" borderId="0" xfId="0" applyFont="1" applyFill="1" applyBorder="1" applyAlignment="1" applyProtection="1">
      <alignment horizontal="center" vertical="center" wrapText="1"/>
    </xf>
    <xf numFmtId="9" fontId="12" fillId="9" borderId="0" xfId="2" applyFont="1" applyFill="1" applyBorder="1" applyAlignment="1" applyProtection="1">
      <alignment horizontal="left" vertical="center" wrapText="1"/>
    </xf>
    <xf numFmtId="0" fontId="42" fillId="0" borderId="0" xfId="0" applyFont="1" applyAlignment="1">
      <alignment vertical="center"/>
    </xf>
    <xf numFmtId="0" fontId="0" fillId="0" borderId="0" xfId="0" applyAlignment="1"/>
    <xf numFmtId="0" fontId="44" fillId="0" borderId="4" xfId="0" applyFont="1" applyBorder="1" applyAlignment="1">
      <alignment horizontal="left" vertical="top" wrapText="1"/>
    </xf>
    <xf numFmtId="0" fontId="45" fillId="0" borderId="4" xfId="0" applyFont="1" applyBorder="1" applyAlignment="1">
      <alignment horizontal="left" vertical="top" wrapText="1"/>
    </xf>
    <xf numFmtId="0" fontId="46" fillId="12" borderId="4" xfId="0" applyFont="1" applyFill="1" applyBorder="1" applyAlignment="1">
      <alignment horizontal="left" vertical="top" wrapText="1"/>
    </xf>
    <xf numFmtId="0" fontId="47" fillId="0" borderId="4" xfId="0" applyFont="1" applyBorder="1" applyAlignment="1">
      <alignment horizontal="left" vertical="top" wrapText="1"/>
    </xf>
    <xf numFmtId="0" fontId="0" fillId="0" borderId="4" xfId="0" applyBorder="1" applyAlignment="1">
      <alignment horizontal="left" vertical="top"/>
    </xf>
    <xf numFmtId="6" fontId="0" fillId="0" borderId="4" xfId="0" applyNumberFormat="1" applyBorder="1"/>
    <xf numFmtId="0" fontId="43" fillId="10" borderId="4" xfId="0" applyFont="1" applyFill="1" applyBorder="1" applyAlignment="1">
      <alignment horizontal="left" vertical="top" wrapText="1"/>
    </xf>
    <xf numFmtId="0" fontId="43" fillId="10" borderId="4" xfId="0" applyFont="1" applyFill="1" applyBorder="1" applyAlignment="1">
      <alignment horizontal="center" vertical="top" wrapText="1"/>
    </xf>
    <xf numFmtId="6" fontId="46" fillId="12" borderId="4" xfId="0" applyNumberFormat="1" applyFont="1" applyFill="1" applyBorder="1" applyAlignment="1">
      <alignment horizontal="left" vertical="top" wrapText="1"/>
    </xf>
    <xf numFmtId="0" fontId="0" fillId="0" borderId="4" xfId="0" applyBorder="1"/>
    <xf numFmtId="6" fontId="2" fillId="13" borderId="4" xfId="0" applyNumberFormat="1" applyFont="1" applyFill="1" applyBorder="1"/>
    <xf numFmtId="6" fontId="48" fillId="11" borderId="4" xfId="0" applyNumberFormat="1" applyFont="1" applyFill="1" applyBorder="1" applyAlignment="1">
      <alignment vertical="top"/>
    </xf>
    <xf numFmtId="0" fontId="45" fillId="4" borderId="4" xfId="0" applyFont="1" applyFill="1" applyBorder="1" applyAlignment="1">
      <alignment horizontal="left" vertical="top" wrapText="1"/>
    </xf>
    <xf numFmtId="0" fontId="26" fillId="6" borderId="4" xfId="0" applyFont="1" applyFill="1" applyBorder="1" applyAlignment="1" applyProtection="1">
      <alignment horizontal="center" vertical="center" wrapText="1"/>
    </xf>
    <xf numFmtId="165" fontId="31" fillId="8" borderId="0" xfId="1" applyNumberFormat="1" applyFont="1" applyFill="1" applyBorder="1" applyAlignment="1" applyProtection="1">
      <alignment horizontal="center" vertical="center"/>
      <protection locked="0"/>
    </xf>
    <xf numFmtId="0" fontId="28" fillId="14" borderId="0" xfId="0" applyFont="1" applyFill="1" applyAlignment="1" applyProtection="1">
      <alignment horizontal="center" vertical="center"/>
    </xf>
    <xf numFmtId="0" fontId="28" fillId="14" borderId="8" xfId="0" applyFont="1" applyFill="1" applyBorder="1" applyAlignment="1" applyProtection="1">
      <alignment vertical="center"/>
    </xf>
    <xf numFmtId="0" fontId="30" fillId="14" borderId="0" xfId="0" applyFont="1" applyFill="1" applyBorder="1" applyAlignment="1" applyProtection="1">
      <alignment horizontal="left" vertical="center" wrapText="1" indent="2"/>
    </xf>
    <xf numFmtId="0" fontId="31" fillId="14" borderId="0" xfId="0" applyFont="1" applyFill="1" applyBorder="1" applyAlignment="1" applyProtection="1">
      <alignment horizontal="center" vertical="center" wrapText="1"/>
    </xf>
    <xf numFmtId="165" fontId="31" fillId="14" borderId="0" xfId="1" applyNumberFormat="1" applyFont="1" applyFill="1" applyBorder="1" applyAlignment="1" applyProtection="1">
      <alignment horizontal="center" vertical="center"/>
      <protection locked="0"/>
    </xf>
    <xf numFmtId="165" fontId="31" fillId="14" borderId="0" xfId="1" applyNumberFormat="1" applyFont="1" applyFill="1" applyBorder="1" applyAlignment="1" applyProtection="1">
      <alignment horizontal="right" vertical="center"/>
    </xf>
    <xf numFmtId="9" fontId="32" fillId="14" borderId="0" xfId="2" applyFont="1" applyFill="1" applyBorder="1" applyAlignment="1" applyProtection="1">
      <alignment horizontal="right" vertical="center"/>
    </xf>
    <xf numFmtId="164" fontId="31" fillId="14" borderId="0" xfId="1" applyNumberFormat="1" applyFont="1" applyFill="1" applyBorder="1" applyAlignment="1" applyProtection="1">
      <alignment horizontal="right" vertical="center"/>
    </xf>
    <xf numFmtId="165" fontId="31" fillId="14" borderId="0" xfId="0" applyNumberFormat="1" applyFont="1" applyFill="1" applyBorder="1" applyAlignment="1" applyProtection="1">
      <alignment horizontal="left" vertical="center" wrapText="1"/>
    </xf>
    <xf numFmtId="0" fontId="28" fillId="14" borderId="9" xfId="0" applyFont="1" applyFill="1" applyBorder="1" applyAlignment="1" applyProtection="1">
      <alignment vertical="center"/>
    </xf>
    <xf numFmtId="0" fontId="28" fillId="14" borderId="0" xfId="0" applyFont="1" applyFill="1" applyAlignment="1" applyProtection="1">
      <alignment vertical="center"/>
    </xf>
    <xf numFmtId="0" fontId="11" fillId="0" borderId="0" xfId="5" applyFont="1" applyAlignment="1">
      <alignment vertical="center"/>
    </xf>
    <xf numFmtId="0" fontId="11" fillId="0" borderId="0" xfId="5" applyFont="1" applyAlignment="1">
      <alignment horizontal="center" vertical="center"/>
    </xf>
    <xf numFmtId="9" fontId="11" fillId="0" borderId="0" xfId="2" applyFont="1" applyAlignment="1">
      <alignment vertical="center"/>
    </xf>
    <xf numFmtId="0" fontId="11" fillId="0" borderId="5" xfId="5" applyFont="1" applyBorder="1" applyAlignment="1">
      <alignment vertical="center"/>
    </xf>
    <xf numFmtId="0" fontId="13" fillId="0" borderId="6" xfId="5" applyFont="1" applyBorder="1" applyAlignment="1">
      <alignment horizontal="center" vertical="center" wrapText="1"/>
    </xf>
    <xf numFmtId="0" fontId="11" fillId="0" borderId="7" xfId="5" applyFont="1" applyBorder="1" applyAlignment="1">
      <alignment vertical="center"/>
    </xf>
    <xf numFmtId="0" fontId="11" fillId="0" borderId="8" xfId="5" applyFont="1" applyBorder="1" applyAlignment="1">
      <alignment vertical="center"/>
    </xf>
    <xf numFmtId="0" fontId="14" fillId="0" borderId="0" xfId="5" applyFont="1" applyBorder="1" applyAlignment="1">
      <alignment vertical="center"/>
    </xf>
    <xf numFmtId="0" fontId="15" fillId="0" borderId="0" xfId="5" applyFont="1" applyBorder="1" applyAlignment="1">
      <alignment vertical="center"/>
    </xf>
    <xf numFmtId="0" fontId="11" fillId="0" borderId="0" xfId="5" applyFont="1" applyBorder="1" applyAlignment="1">
      <alignment horizontal="center" vertical="center" wrapText="1"/>
    </xf>
    <xf numFmtId="9" fontId="11" fillId="0" borderId="0" xfId="2" applyFont="1" applyBorder="1" applyAlignment="1">
      <alignment horizontal="center" vertical="center" wrapText="1"/>
    </xf>
    <xf numFmtId="0" fontId="11" fillId="0" borderId="9" xfId="5" applyFont="1" applyBorder="1" applyAlignment="1">
      <alignment vertical="center"/>
    </xf>
    <xf numFmtId="0" fontId="17" fillId="0" borderId="10" xfId="3" applyFont="1" applyFill="1" applyBorder="1" applyAlignment="1">
      <alignment vertical="center"/>
    </xf>
    <xf numFmtId="0" fontId="11" fillId="0" borderId="11" xfId="5" applyFont="1" applyBorder="1" applyAlignment="1">
      <alignment vertical="center"/>
    </xf>
    <xf numFmtId="0" fontId="11" fillId="0" borderId="11" xfId="5" applyFont="1" applyBorder="1" applyAlignment="1">
      <alignment horizontal="center" vertical="center"/>
    </xf>
    <xf numFmtId="9" fontId="11" fillId="0" borderId="11" xfId="2" applyFont="1" applyBorder="1" applyAlignment="1">
      <alignment horizontal="right" vertical="center"/>
    </xf>
    <xf numFmtId="0" fontId="11" fillId="0" borderId="11" xfId="5" applyFont="1" applyBorder="1" applyAlignment="1">
      <alignment horizontal="right" vertical="center"/>
    </xf>
    <xf numFmtId="14" fontId="49" fillId="0" borderId="1" xfId="5" applyNumberFormat="1" applyFont="1" applyBorder="1" applyAlignment="1">
      <alignment horizontal="left" vertical="center"/>
    </xf>
    <xf numFmtId="14" fontId="11" fillId="0" borderId="2" xfId="5" applyNumberFormat="1" applyFont="1" applyBorder="1" applyAlignment="1">
      <alignment vertical="center"/>
    </xf>
    <xf numFmtId="14" fontId="11" fillId="0" borderId="3" xfId="5" applyNumberFormat="1" applyFont="1" applyBorder="1" applyAlignment="1">
      <alignment vertical="center"/>
    </xf>
    <xf numFmtId="14" fontId="11" fillId="0" borderId="0" xfId="5" applyNumberFormat="1" applyFont="1" applyBorder="1" applyAlignment="1">
      <alignment vertical="center"/>
    </xf>
    <xf numFmtId="14" fontId="11" fillId="0" borderId="9" xfId="5" applyNumberFormat="1" applyFont="1" applyBorder="1" applyAlignment="1">
      <alignment vertical="center"/>
    </xf>
    <xf numFmtId="0" fontId="11" fillId="0" borderId="12" xfId="3" applyFont="1" applyFill="1" applyBorder="1" applyAlignment="1">
      <alignment vertical="center"/>
    </xf>
    <xf numFmtId="0" fontId="11" fillId="0" borderId="0" xfId="5" applyFont="1" applyBorder="1" applyAlignment="1">
      <alignment vertical="center"/>
    </xf>
    <xf numFmtId="0" fontId="11" fillId="0" borderId="0" xfId="5" applyFont="1" applyBorder="1" applyAlignment="1">
      <alignment horizontal="center" vertical="center"/>
    </xf>
    <xf numFmtId="9" fontId="11" fillId="0" borderId="0" xfId="2" applyFont="1" applyBorder="1" applyAlignment="1">
      <alignment horizontal="right" vertical="center"/>
    </xf>
    <xf numFmtId="0" fontId="11" fillId="0" borderId="0" xfId="5" applyFont="1" applyBorder="1" applyAlignment="1">
      <alignment horizontal="right" vertical="center"/>
    </xf>
    <xf numFmtId="0" fontId="11" fillId="0" borderId="14" xfId="5" applyFont="1" applyBorder="1" applyAlignment="1">
      <alignment vertical="center"/>
    </xf>
    <xf numFmtId="0" fontId="11" fillId="0" borderId="15" xfId="5" applyFont="1" applyBorder="1" applyAlignment="1">
      <alignment vertical="center"/>
    </xf>
    <xf numFmtId="49" fontId="17" fillId="0" borderId="14" xfId="5" applyNumberFormat="1" applyFont="1" applyBorder="1" applyAlignment="1">
      <alignment vertical="center"/>
    </xf>
    <xf numFmtId="49" fontId="17" fillId="0" borderId="15" xfId="5" applyNumberFormat="1" applyFont="1" applyBorder="1" applyAlignment="1">
      <alignment vertical="center"/>
    </xf>
    <xf numFmtId="49" fontId="17" fillId="0" borderId="0" xfId="5" applyNumberFormat="1" applyFont="1" applyBorder="1" applyAlignment="1">
      <alignment vertical="center"/>
    </xf>
    <xf numFmtId="49" fontId="17" fillId="0" borderId="9" xfId="5" applyNumberFormat="1" applyFont="1" applyBorder="1" applyAlignment="1">
      <alignment vertical="center"/>
    </xf>
    <xf numFmtId="0" fontId="11" fillId="0" borderId="13" xfId="3" applyFont="1" applyFill="1" applyBorder="1" applyAlignment="1">
      <alignment vertical="center"/>
    </xf>
    <xf numFmtId="0" fontId="11" fillId="0" borderId="14" xfId="5" applyFont="1" applyBorder="1" applyAlignment="1">
      <alignment horizontal="center" vertical="center"/>
    </xf>
    <xf numFmtId="9" fontId="11" fillId="0" borderId="14" xfId="2" applyFont="1" applyBorder="1" applyAlignment="1">
      <alignment horizontal="right" vertical="center"/>
    </xf>
    <xf numFmtId="0" fontId="11" fillId="0" borderId="14" xfId="5" applyFont="1" applyBorder="1" applyAlignment="1">
      <alignment horizontal="right" vertical="center"/>
    </xf>
    <xf numFmtId="14" fontId="11" fillId="0" borderId="14" xfId="5" applyNumberFormat="1" applyFont="1" applyBorder="1" applyAlignment="1">
      <alignment vertical="center"/>
    </xf>
    <xf numFmtId="14" fontId="11" fillId="0" borderId="15" xfId="5" applyNumberFormat="1" applyFont="1" applyBorder="1" applyAlignment="1">
      <alignment vertical="center"/>
    </xf>
    <xf numFmtId="14" fontId="11" fillId="0" borderId="0" xfId="5" applyNumberFormat="1" applyFont="1" applyBorder="1" applyAlignment="1">
      <alignment horizontal="left" vertical="center"/>
    </xf>
    <xf numFmtId="0" fontId="17" fillId="0" borderId="10" xfId="5" applyFont="1" applyBorder="1" applyAlignment="1">
      <alignment vertical="center"/>
    </xf>
    <xf numFmtId="0" fontId="17" fillId="0" borderId="11" xfId="5" applyFont="1" applyBorder="1" applyAlignment="1">
      <alignment horizontal="left" vertical="center"/>
    </xf>
    <xf numFmtId="0" fontId="11" fillId="0" borderId="16" xfId="5" applyFont="1" applyBorder="1" applyAlignment="1">
      <alignment vertical="center"/>
    </xf>
    <xf numFmtId="0" fontId="17" fillId="0" borderId="12" xfId="5" applyFont="1" applyBorder="1" applyAlignment="1">
      <alignment vertical="center"/>
    </xf>
    <xf numFmtId="0" fontId="17" fillId="0" borderId="0" xfId="5" applyFont="1" applyBorder="1" applyAlignment="1">
      <alignment horizontal="left" vertical="center"/>
    </xf>
    <xf numFmtId="0" fontId="11" fillId="0" borderId="17" xfId="5" applyFont="1" applyBorder="1" applyAlignment="1">
      <alignment vertical="center"/>
    </xf>
    <xf numFmtId="0" fontId="17" fillId="0" borderId="13" xfId="5" applyFont="1" applyBorder="1" applyAlignment="1">
      <alignment vertical="center"/>
    </xf>
    <xf numFmtId="0" fontId="11" fillId="0" borderId="14" xfId="5" applyFont="1" applyBorder="1" applyAlignment="1">
      <alignment horizontal="left" vertical="center" wrapText="1"/>
    </xf>
    <xf numFmtId="9" fontId="11" fillId="0" borderId="14" xfId="2" applyFont="1" applyBorder="1" applyAlignment="1">
      <alignment horizontal="left" vertical="center" wrapText="1"/>
    </xf>
    <xf numFmtId="0" fontId="21" fillId="0" borderId="14" xfId="5" applyFont="1" applyBorder="1" applyAlignment="1">
      <alignment horizontal="right"/>
    </xf>
    <xf numFmtId="3" fontId="21" fillId="0" borderId="14" xfId="1" applyNumberFormat="1" applyFont="1" applyBorder="1" applyAlignment="1">
      <alignment horizontal="left"/>
    </xf>
    <xf numFmtId="0" fontId="21" fillId="0" borderId="15" xfId="5" applyFont="1" applyBorder="1" applyAlignment="1">
      <alignment horizontal="left" vertical="top"/>
    </xf>
    <xf numFmtId="0" fontId="21" fillId="0" borderId="0" xfId="5" applyFont="1" applyBorder="1" applyAlignment="1">
      <alignment horizontal="left" vertical="top"/>
    </xf>
    <xf numFmtId="0" fontId="11" fillId="0" borderId="0" xfId="5" applyFont="1" applyBorder="1" applyAlignment="1">
      <alignment horizontal="left" vertical="center" wrapText="1"/>
    </xf>
    <xf numFmtId="9" fontId="11" fillId="0" borderId="0" xfId="2" applyFont="1" applyBorder="1" applyAlignment="1">
      <alignment vertical="center"/>
    </xf>
    <xf numFmtId="0" fontId="11" fillId="0" borderId="0" xfId="5" applyFont="1" applyBorder="1"/>
    <xf numFmtId="0" fontId="22" fillId="0" borderId="0" xfId="5" applyFont="1" applyBorder="1" applyAlignment="1">
      <alignment horizontal="left" vertical="center"/>
    </xf>
    <xf numFmtId="0" fontId="11" fillId="0" borderId="0" xfId="5" applyFont="1" applyFill="1" applyAlignment="1">
      <alignment horizontal="center" vertical="center"/>
    </xf>
    <xf numFmtId="0" fontId="11" fillId="0" borderId="8" xfId="5" applyFont="1" applyFill="1" applyBorder="1" applyAlignment="1">
      <alignment vertical="center"/>
    </xf>
    <xf numFmtId="0" fontId="23" fillId="5" borderId="4" xfId="5" applyFont="1" applyFill="1" applyBorder="1" applyAlignment="1">
      <alignment horizontal="center" vertical="center" wrapText="1"/>
    </xf>
    <xf numFmtId="9" fontId="24" fillId="5" borderId="4" xfId="2" applyFont="1" applyFill="1" applyBorder="1" applyAlignment="1">
      <alignment horizontal="center" vertical="center" wrapText="1"/>
    </xf>
    <xf numFmtId="9" fontId="23" fillId="5" borderId="4" xfId="2" applyFont="1" applyFill="1" applyBorder="1" applyAlignment="1">
      <alignment horizontal="center" vertical="center" wrapText="1"/>
    </xf>
    <xf numFmtId="9" fontId="23" fillId="5" borderId="0" xfId="2" applyFont="1" applyFill="1" applyBorder="1" applyAlignment="1">
      <alignment horizontal="center" vertical="center" wrapText="1"/>
    </xf>
    <xf numFmtId="0" fontId="11" fillId="0" borderId="9" xfId="5" applyFont="1" applyFill="1" applyBorder="1" applyAlignment="1">
      <alignment vertical="center"/>
    </xf>
    <xf numFmtId="0" fontId="11" fillId="0" borderId="0" xfId="5" applyFont="1" applyFill="1" applyAlignment="1">
      <alignment vertical="center"/>
    </xf>
    <xf numFmtId="0" fontId="25" fillId="0" borderId="0" xfId="5" applyFont="1" applyFill="1" applyAlignment="1">
      <alignment horizontal="center" vertical="center"/>
    </xf>
    <xf numFmtId="0" fontId="25" fillId="0" borderId="8" xfId="5" applyFont="1" applyFill="1" applyBorder="1" applyAlignment="1">
      <alignment vertical="center"/>
    </xf>
    <xf numFmtId="0" fontId="26" fillId="6" borderId="4" xfId="5" applyFont="1" applyFill="1" applyBorder="1" applyAlignment="1">
      <alignment horizontal="center" vertical="center" wrapText="1"/>
    </xf>
    <xf numFmtId="0" fontId="26" fillId="6" borderId="4" xfId="5" applyFont="1" applyFill="1" applyBorder="1" applyAlignment="1">
      <alignment horizontal="right" vertical="center" wrapText="1"/>
    </xf>
    <xf numFmtId="9" fontId="26" fillId="6" borderId="4" xfId="2" applyFont="1" applyFill="1" applyBorder="1" applyAlignment="1">
      <alignment horizontal="right" vertical="center" wrapText="1"/>
    </xf>
    <xf numFmtId="165" fontId="26" fillId="6" borderId="4" xfId="5" applyNumberFormat="1" applyFont="1" applyFill="1" applyBorder="1" applyAlignment="1">
      <alignment horizontal="right" vertical="center" wrapText="1"/>
    </xf>
    <xf numFmtId="165" fontId="26" fillId="6" borderId="0" xfId="5" applyNumberFormat="1" applyFont="1" applyFill="1" applyBorder="1" applyAlignment="1">
      <alignment horizontal="right" vertical="center" wrapText="1"/>
    </xf>
    <xf numFmtId="0" fontId="25" fillId="0" borderId="9" xfId="5" applyFont="1" applyFill="1" applyBorder="1" applyAlignment="1">
      <alignment vertical="center"/>
    </xf>
    <xf numFmtId="0" fontId="25" fillId="0" borderId="0" xfId="5" applyFont="1" applyFill="1" applyAlignment="1">
      <alignment vertical="center"/>
    </xf>
    <xf numFmtId="0" fontId="28" fillId="0" borderId="0" xfId="5" applyFont="1" applyFill="1" applyAlignment="1">
      <alignment horizontal="center" vertical="center"/>
    </xf>
    <xf numFmtId="0" fontId="28" fillId="0" borderId="8" xfId="5" applyFont="1" applyFill="1" applyBorder="1" applyAlignment="1">
      <alignment vertical="center"/>
    </xf>
    <xf numFmtId="0" fontId="29" fillId="7" borderId="4" xfId="5" applyFont="1" applyFill="1" applyBorder="1" applyAlignment="1">
      <alignment horizontal="center" vertical="center" wrapText="1"/>
    </xf>
    <xf numFmtId="165" fontId="28" fillId="7" borderId="4" xfId="1" applyNumberFormat="1" applyFont="1" applyFill="1" applyBorder="1" applyAlignment="1">
      <alignment horizontal="right" vertical="center"/>
    </xf>
    <xf numFmtId="9" fontId="28" fillId="7" borderId="4" xfId="2" applyFont="1" applyFill="1" applyBorder="1" applyAlignment="1">
      <alignment horizontal="right" vertical="center"/>
    </xf>
    <xf numFmtId="165" fontId="25" fillId="7" borderId="4" xfId="1" applyNumberFormat="1" applyFont="1" applyFill="1" applyBorder="1" applyAlignment="1">
      <alignment horizontal="right" vertical="center"/>
    </xf>
    <xf numFmtId="165" fontId="28" fillId="7" borderId="0" xfId="1" applyNumberFormat="1" applyFont="1" applyFill="1" applyBorder="1" applyAlignment="1">
      <alignment horizontal="right" vertical="center"/>
    </xf>
    <xf numFmtId="0" fontId="28" fillId="0" borderId="9" xfId="5" applyFont="1" applyFill="1" applyBorder="1" applyAlignment="1">
      <alignment vertical="center"/>
    </xf>
    <xf numFmtId="0" fontId="28" fillId="0" borderId="0" xfId="5" applyFont="1" applyFill="1" applyAlignment="1">
      <alignment vertical="center"/>
    </xf>
    <xf numFmtId="0" fontId="30" fillId="0" borderId="4" xfId="5" applyFont="1" applyFill="1" applyBorder="1" applyAlignment="1">
      <alignment horizontal="center" vertical="center" wrapText="1"/>
    </xf>
    <xf numFmtId="165" fontId="31" fillId="0" borderId="4" xfId="1" applyNumberFormat="1" applyFont="1" applyFill="1" applyBorder="1" applyAlignment="1">
      <alignment horizontal="center" vertical="center"/>
    </xf>
    <xf numFmtId="165" fontId="31" fillId="0" borderId="4" xfId="1" applyNumberFormat="1" applyFont="1" applyFill="1" applyBorder="1" applyAlignment="1">
      <alignment horizontal="right" vertical="center"/>
    </xf>
    <xf numFmtId="9" fontId="32" fillId="15" borderId="4" xfId="2" applyFont="1" applyFill="1" applyBorder="1" applyAlignment="1">
      <alignment horizontal="right" vertical="center"/>
    </xf>
    <xf numFmtId="164" fontId="31" fillId="0" borderId="4" xfId="1" applyNumberFormat="1" applyFont="1" applyFill="1" applyBorder="1" applyAlignment="1">
      <alignment horizontal="right" vertical="center"/>
    </xf>
    <xf numFmtId="0" fontId="31" fillId="0" borderId="4" xfId="5" applyFont="1" applyFill="1" applyBorder="1" applyAlignment="1">
      <alignment horizontal="left" vertical="center" wrapText="1"/>
    </xf>
    <xf numFmtId="0" fontId="31" fillId="0" borderId="0" xfId="5" applyFont="1" applyFill="1" applyBorder="1" applyAlignment="1">
      <alignment horizontal="left" vertical="center" wrapText="1"/>
    </xf>
    <xf numFmtId="9" fontId="12" fillId="7" borderId="4" xfId="2" applyFont="1" applyFill="1" applyBorder="1" applyAlignment="1">
      <alignment horizontal="right" vertical="center"/>
    </xf>
    <xf numFmtId="9" fontId="32" fillId="0" borderId="4" xfId="2" applyFont="1" applyFill="1" applyBorder="1" applyAlignment="1">
      <alignment horizontal="right" vertical="center"/>
    </xf>
    <xf numFmtId="165" fontId="28" fillId="0" borderId="0" xfId="5" applyNumberFormat="1" applyFont="1" applyFill="1" applyAlignment="1">
      <alignment vertical="center"/>
    </xf>
    <xf numFmtId="0" fontId="31" fillId="0" borderId="4" xfId="5" applyFont="1" applyFill="1" applyBorder="1" applyAlignment="1">
      <alignment horizontal="center" vertical="center" wrapText="1"/>
    </xf>
    <xf numFmtId="0" fontId="31" fillId="14" borderId="4" xfId="5" applyFont="1" applyFill="1" applyBorder="1" applyAlignment="1">
      <alignment horizontal="left" vertical="center" wrapText="1"/>
    </xf>
    <xf numFmtId="0" fontId="31" fillId="14" borderId="0" xfId="5" applyFont="1" applyFill="1" applyBorder="1" applyAlignment="1">
      <alignment horizontal="left" vertical="center" wrapText="1"/>
    </xf>
    <xf numFmtId="0" fontId="28" fillId="4" borderId="4" xfId="5" applyFont="1" applyFill="1" applyBorder="1" applyAlignment="1">
      <alignment horizontal="center" vertical="center" wrapText="1"/>
    </xf>
    <xf numFmtId="165" fontId="28" fillId="4" borderId="4" xfId="1" applyNumberFormat="1" applyFont="1" applyFill="1" applyBorder="1" applyAlignment="1">
      <alignment horizontal="right" vertical="center"/>
    </xf>
    <xf numFmtId="9" fontId="12" fillId="15" borderId="4" xfId="2" applyFont="1" applyFill="1" applyBorder="1" applyAlignment="1">
      <alignment horizontal="right" vertical="center"/>
    </xf>
    <xf numFmtId="164" fontId="28" fillId="4" borderId="4" xfId="1" applyNumberFormat="1" applyFont="1" applyFill="1" applyBorder="1" applyAlignment="1">
      <alignment horizontal="right" vertical="center"/>
    </xf>
    <xf numFmtId="165" fontId="28" fillId="0" borderId="4" xfId="1" applyNumberFormat="1" applyFont="1" applyFill="1" applyBorder="1" applyAlignment="1">
      <alignment horizontal="right" vertical="center"/>
    </xf>
    <xf numFmtId="0" fontId="28" fillId="4" borderId="4" xfId="5" applyFont="1" applyFill="1" applyBorder="1" applyAlignment="1">
      <alignment horizontal="left" vertical="center" wrapText="1"/>
    </xf>
    <xf numFmtId="0" fontId="28" fillId="4" borderId="0" xfId="5" applyFont="1" applyFill="1" applyBorder="1" applyAlignment="1">
      <alignment horizontal="left" vertical="center" wrapText="1"/>
    </xf>
    <xf numFmtId="0" fontId="31" fillId="14" borderId="4" xfId="5" quotePrefix="1" applyFont="1" applyFill="1" applyBorder="1" applyAlignment="1">
      <alignment horizontal="left" vertical="center" wrapText="1"/>
    </xf>
    <xf numFmtId="0" fontId="31" fillId="14" borderId="0" xfId="5" quotePrefix="1" applyFont="1" applyFill="1" applyBorder="1" applyAlignment="1">
      <alignment horizontal="left" vertical="center" wrapText="1"/>
    </xf>
    <xf numFmtId="9" fontId="12" fillId="6" borderId="4" xfId="2" applyFont="1" applyFill="1" applyBorder="1" applyAlignment="1">
      <alignment horizontal="right" vertical="center" wrapText="1"/>
    </xf>
    <xf numFmtId="3" fontId="26" fillId="6" borderId="4" xfId="5" applyNumberFormat="1" applyFont="1" applyFill="1" applyBorder="1" applyAlignment="1">
      <alignment horizontal="right" vertical="center" wrapText="1"/>
    </xf>
    <xf numFmtId="0" fontId="37" fillId="0" borderId="0" xfId="5" applyFont="1" applyBorder="1" applyAlignment="1">
      <alignment vertical="center"/>
    </xf>
    <xf numFmtId="0" fontId="37" fillId="0" borderId="0" xfId="5" applyFont="1" applyBorder="1" applyAlignment="1">
      <alignment horizontal="center" vertical="center"/>
    </xf>
    <xf numFmtId="9" fontId="37" fillId="0" borderId="0" xfId="2" applyFont="1" applyBorder="1" applyAlignment="1">
      <alignment vertical="center"/>
    </xf>
    <xf numFmtId="0" fontId="37" fillId="0" borderId="0" xfId="5" applyFont="1" applyBorder="1" applyAlignment="1">
      <alignment horizontal="left" vertical="center" wrapText="1"/>
    </xf>
    <xf numFmtId="0" fontId="36" fillId="0" borderId="4" xfId="5" applyFont="1" applyFill="1" applyBorder="1" applyAlignment="1">
      <alignment horizontal="center" vertical="center" wrapText="1"/>
    </xf>
    <xf numFmtId="9" fontId="36" fillId="0" borderId="4" xfId="2" applyFont="1" applyFill="1" applyBorder="1" applyAlignment="1">
      <alignment horizontal="center" vertical="center" wrapText="1"/>
    </xf>
    <xf numFmtId="0" fontId="11" fillId="0" borderId="4" xfId="5" applyFont="1" applyFill="1" applyBorder="1" applyAlignment="1">
      <alignment horizontal="center" vertical="center" wrapText="1"/>
    </xf>
    <xf numFmtId="0" fontId="11" fillId="0" borderId="0" xfId="5" applyFont="1" applyFill="1" applyBorder="1" applyAlignment="1">
      <alignment horizontal="left" vertical="center" wrapText="1"/>
    </xf>
    <xf numFmtId="165" fontId="11" fillId="0" borderId="4" xfId="5" applyNumberFormat="1" applyFont="1" applyFill="1" applyBorder="1" applyAlignment="1">
      <alignment horizontal="center" vertical="center" wrapText="1"/>
    </xf>
    <xf numFmtId="9" fontId="11" fillId="0" borderId="4" xfId="2" applyFont="1" applyFill="1" applyBorder="1" applyAlignment="1">
      <alignment horizontal="center" vertical="center" wrapText="1"/>
    </xf>
    <xf numFmtId="165" fontId="11" fillId="16" borderId="4" xfId="5" applyNumberFormat="1" applyFont="1" applyFill="1" applyBorder="1" applyAlignment="1">
      <alignment horizontal="center" vertical="center" wrapText="1"/>
    </xf>
    <xf numFmtId="9" fontId="11" fillId="16" borderId="4" xfId="2" applyFont="1" applyFill="1" applyBorder="1" applyAlignment="1">
      <alignment horizontal="center" vertical="center" wrapText="1"/>
    </xf>
    <xf numFmtId="0" fontId="11" fillId="16" borderId="4" xfId="5" applyFont="1" applyFill="1" applyBorder="1" applyAlignment="1">
      <alignment horizontal="center" vertical="center" wrapText="1"/>
    </xf>
    <xf numFmtId="165" fontId="36" fillId="0" borderId="4" xfId="5" applyNumberFormat="1" applyFont="1" applyFill="1" applyBorder="1" applyAlignment="1">
      <alignment horizontal="center" vertical="center" wrapText="1"/>
    </xf>
    <xf numFmtId="0" fontId="51" fillId="0" borderId="0" xfId="5" applyFont="1" applyFill="1" applyBorder="1" applyAlignment="1">
      <alignment horizontal="left" vertical="center" wrapText="1"/>
    </xf>
    <xf numFmtId="0" fontId="11" fillId="0" borderId="0" xfId="5" applyFont="1" applyFill="1" applyBorder="1" applyAlignment="1">
      <alignment horizontal="center" vertical="center" wrapText="1"/>
    </xf>
    <xf numFmtId="9" fontId="11" fillId="0" borderId="0" xfId="2" applyFont="1" applyFill="1" applyBorder="1" applyAlignment="1">
      <alignment horizontal="left" vertical="center" wrapText="1"/>
    </xf>
    <xf numFmtId="0" fontId="11" fillId="9" borderId="0" xfId="5" applyFont="1" applyFill="1" applyBorder="1" applyAlignment="1">
      <alignment horizontal="left" vertical="center" wrapText="1"/>
    </xf>
    <xf numFmtId="0" fontId="11" fillId="9" borderId="0" xfId="5" applyFont="1" applyFill="1" applyBorder="1" applyAlignment="1">
      <alignment horizontal="center" vertical="center" wrapText="1"/>
    </xf>
    <xf numFmtId="9" fontId="11" fillId="9" borderId="0" xfId="2" applyFont="1" applyFill="1" applyBorder="1" applyAlignment="1">
      <alignment horizontal="left" vertical="center" wrapText="1"/>
    </xf>
    <xf numFmtId="0" fontId="11" fillId="0" borderId="0" xfId="5" applyFont="1" applyBorder="1" applyAlignment="1">
      <alignment horizontal="left" vertical="center"/>
    </xf>
    <xf numFmtId="0" fontId="17" fillId="0" borderId="0" xfId="5" applyFont="1" applyBorder="1" applyAlignment="1">
      <alignment horizontal="center" vertical="center"/>
    </xf>
    <xf numFmtId="164" fontId="11" fillId="0" borderId="0" xfId="1" applyNumberFormat="1" applyFont="1" applyBorder="1" applyAlignment="1">
      <alignment vertical="center"/>
    </xf>
    <xf numFmtId="0" fontId="38" fillId="0" borderId="0" xfId="3" applyFont="1" applyFill="1" applyBorder="1" applyAlignment="1">
      <alignment horizontal="center" vertical="center"/>
    </xf>
    <xf numFmtId="0" fontId="37" fillId="0" borderId="0" xfId="3" applyFont="1" applyFill="1" applyAlignment="1">
      <alignment vertical="center"/>
    </xf>
    <xf numFmtId="0" fontId="11" fillId="0" borderId="18" xfId="5" applyFont="1" applyBorder="1" applyAlignment="1">
      <alignment vertical="center"/>
    </xf>
    <xf numFmtId="0" fontId="11" fillId="0" borderId="19" xfId="5" applyFont="1" applyBorder="1" applyAlignment="1">
      <alignment vertical="center"/>
    </xf>
    <xf numFmtId="0" fontId="11" fillId="0" borderId="19" xfId="5" applyFont="1" applyBorder="1" applyAlignment="1">
      <alignment horizontal="center" vertical="center"/>
    </xf>
    <xf numFmtId="9" fontId="11" fillId="0" borderId="19" xfId="2" applyFont="1" applyBorder="1" applyAlignment="1">
      <alignment vertical="center"/>
    </xf>
    <xf numFmtId="0" fontId="11" fillId="0" borderId="20" xfId="5" applyFont="1" applyBorder="1" applyAlignment="1">
      <alignment vertical="center"/>
    </xf>
    <xf numFmtId="164" fontId="0" fillId="0" borderId="0" xfId="1" applyNumberFormat="1" applyFont="1" applyAlignment="1"/>
    <xf numFmtId="6" fontId="0" fillId="0" borderId="0" xfId="0" applyNumberFormat="1"/>
    <xf numFmtId="164" fontId="3" fillId="0" borderId="4" xfId="1" applyNumberFormat="1" applyFont="1" applyBorder="1" applyAlignment="1">
      <alignment vertical="center" wrapText="1"/>
    </xf>
    <xf numFmtId="164" fontId="3" fillId="4" borderId="4" xfId="1" applyNumberFormat="1" applyFont="1" applyFill="1" applyBorder="1" applyAlignment="1">
      <alignment horizontal="right" vertical="center" wrapText="1"/>
    </xf>
    <xf numFmtId="0" fontId="7" fillId="0" borderId="4" xfId="0" applyFont="1" applyBorder="1" applyAlignment="1">
      <alignment horizontal="right" vertical="center"/>
    </xf>
    <xf numFmtId="0" fontId="30" fillId="0" borderId="0" xfId="5" applyFont="1" applyFill="1" applyBorder="1" applyAlignment="1">
      <alignment horizontal="left" vertical="center" wrapText="1" indent="2"/>
    </xf>
    <xf numFmtId="0" fontId="31" fillId="0" borderId="0" xfId="5" applyFont="1" applyFill="1" applyBorder="1" applyAlignment="1">
      <alignment horizontal="center" vertical="center" wrapText="1"/>
    </xf>
    <xf numFmtId="165" fontId="31" fillId="0" borderId="0" xfId="1" applyNumberFormat="1" applyFont="1" applyFill="1" applyBorder="1" applyAlignment="1">
      <alignment horizontal="right" vertical="center"/>
    </xf>
    <xf numFmtId="9" fontId="32" fillId="0" borderId="0" xfId="2" applyFont="1" applyFill="1" applyBorder="1" applyAlignment="1">
      <alignment horizontal="right" vertical="center"/>
    </xf>
    <xf numFmtId="164" fontId="31" fillId="0" borderId="0" xfId="1" applyNumberFormat="1" applyFont="1" applyFill="1" applyBorder="1" applyAlignment="1">
      <alignment horizontal="right" vertical="center"/>
    </xf>
    <xf numFmtId="0" fontId="3" fillId="0" borderId="4" xfId="1" applyNumberFormat="1" applyFont="1" applyBorder="1" applyAlignment="1">
      <alignment vertical="center" wrapText="1"/>
    </xf>
    <xf numFmtId="164" fontId="3" fillId="4" borderId="4" xfId="1" applyNumberFormat="1" applyFont="1" applyFill="1" applyBorder="1" applyAlignment="1">
      <alignment vertical="center" wrapText="1"/>
    </xf>
    <xf numFmtId="0" fontId="34" fillId="0" borderId="4" xfId="0" quotePrefix="1" applyFont="1" applyFill="1" applyBorder="1" applyAlignment="1" applyProtection="1">
      <alignment horizontal="left" vertical="center" wrapText="1"/>
    </xf>
    <xf numFmtId="0" fontId="31" fillId="0" borderId="4" xfId="0" quotePrefix="1" applyFont="1" applyFill="1" applyBorder="1" applyAlignment="1" applyProtection="1">
      <alignment horizontal="left" vertical="center" wrapText="1"/>
    </xf>
    <xf numFmtId="164" fontId="4" fillId="17" borderId="4" xfId="1" applyNumberFormat="1" applyFont="1" applyFill="1" applyBorder="1" applyAlignment="1">
      <alignment horizontal="center" vertical="center"/>
    </xf>
    <xf numFmtId="0" fontId="3" fillId="0" borderId="4" xfId="0" applyFont="1" applyBorder="1" applyAlignment="1">
      <alignment horizontal="right" vertical="center" wrapText="1"/>
    </xf>
    <xf numFmtId="165" fontId="31" fillId="0" borderId="4" xfId="1" applyNumberFormat="1" applyFont="1" applyFill="1" applyBorder="1" applyAlignment="1" applyProtection="1">
      <alignment horizontal="right" vertical="center"/>
      <protection locked="0"/>
    </xf>
    <xf numFmtId="0" fontId="30" fillId="0" borderId="1" xfId="0" applyFont="1" applyFill="1" applyBorder="1" applyAlignment="1" applyProtection="1">
      <alignment horizontal="center" vertical="center" wrapText="1"/>
    </xf>
    <xf numFmtId="0" fontId="30" fillId="0" borderId="3" xfId="0" applyFont="1" applyFill="1" applyBorder="1" applyAlignment="1" applyProtection="1">
      <alignment horizontal="center" vertical="center" wrapText="1"/>
    </xf>
    <xf numFmtId="0" fontId="30" fillId="0" borderId="4" xfId="0" quotePrefix="1" applyFont="1" applyFill="1" applyBorder="1" applyAlignment="1" applyProtection="1">
      <alignment horizontal="left" vertical="center" wrapText="1" indent="2"/>
    </xf>
    <xf numFmtId="0" fontId="29" fillId="7" borderId="4" xfId="0" applyFont="1" applyFill="1" applyBorder="1" applyAlignment="1" applyProtection="1">
      <alignment horizontal="left" vertical="center" wrapText="1" indent="1"/>
    </xf>
    <xf numFmtId="0" fontId="26" fillId="6" borderId="1" xfId="0" applyFont="1" applyFill="1" applyBorder="1" applyAlignment="1" applyProtection="1">
      <alignment horizontal="center" vertical="center" wrapText="1"/>
    </xf>
    <xf numFmtId="0" fontId="26" fillId="6" borderId="3" xfId="0" applyFont="1" applyFill="1" applyBorder="1" applyAlignment="1" applyProtection="1">
      <alignment horizontal="center" vertical="center" wrapText="1"/>
    </xf>
    <xf numFmtId="0" fontId="30" fillId="0" borderId="1" xfId="0" applyFont="1" applyFill="1" applyBorder="1" applyAlignment="1" applyProtection="1">
      <alignment horizontal="left" vertical="center" wrapText="1" indent="2"/>
    </xf>
    <xf numFmtId="0" fontId="30" fillId="0" borderId="3" xfId="0" applyFont="1" applyFill="1" applyBorder="1" applyAlignment="1" applyProtection="1">
      <alignment horizontal="left" vertical="center" wrapText="1" indent="2"/>
    </xf>
    <xf numFmtId="0" fontId="23" fillId="5" borderId="1" xfId="0" applyFont="1" applyFill="1" applyBorder="1" applyAlignment="1" applyProtection="1">
      <alignment horizontal="center" vertical="center" wrapText="1"/>
    </xf>
    <xf numFmtId="0" fontId="23" fillId="5" borderId="3" xfId="0" applyFont="1" applyFill="1" applyBorder="1" applyAlignment="1" applyProtection="1">
      <alignment horizontal="center" vertical="center" wrapText="1"/>
    </xf>
    <xf numFmtId="0" fontId="26" fillId="6" borderId="4" xfId="0" applyFont="1" applyFill="1" applyBorder="1" applyAlignment="1" applyProtection="1">
      <alignment horizontal="center" vertical="center" wrapText="1"/>
    </xf>
    <xf numFmtId="0" fontId="29" fillId="7" borderId="1" xfId="0" applyFont="1" applyFill="1" applyBorder="1" applyAlignment="1" applyProtection="1">
      <alignment horizontal="left" vertical="center" wrapText="1" indent="1"/>
    </xf>
    <xf numFmtId="0" fontId="29" fillId="7" borderId="3" xfId="0" applyFont="1" applyFill="1" applyBorder="1" applyAlignment="1" applyProtection="1">
      <alignment horizontal="left" vertical="center" wrapText="1" indent="1"/>
    </xf>
    <xf numFmtId="0" fontId="38" fillId="0" borderId="0" xfId="3" applyFont="1" applyFill="1" applyBorder="1" applyAlignment="1">
      <alignment horizontal="center" vertical="center"/>
    </xf>
    <xf numFmtId="0" fontId="11" fillId="0" borderId="1" xfId="5" applyFont="1" applyFill="1" applyBorder="1" applyAlignment="1">
      <alignment horizontal="center" vertical="center" wrapText="1"/>
    </xf>
    <xf numFmtId="0" fontId="11" fillId="0" borderId="3" xfId="5" applyFont="1" applyFill="1" applyBorder="1" applyAlignment="1">
      <alignment horizontal="center" vertical="center" wrapText="1"/>
    </xf>
    <xf numFmtId="0" fontId="11" fillId="16" borderId="1" xfId="5" applyFont="1" applyFill="1" applyBorder="1" applyAlignment="1">
      <alignment horizontal="right" vertical="top" wrapText="1"/>
    </xf>
    <xf numFmtId="0" fontId="11" fillId="16" borderId="3" xfId="5" applyFont="1" applyFill="1" applyBorder="1" applyAlignment="1">
      <alignment horizontal="right" vertical="top" wrapText="1"/>
    </xf>
    <xf numFmtId="0" fontId="36" fillId="0" borderId="1" xfId="5" applyFont="1" applyFill="1" applyBorder="1" applyAlignment="1">
      <alignment horizontal="center" vertical="center" wrapText="1"/>
    </xf>
    <xf numFmtId="0" fontId="36" fillId="0" borderId="3" xfId="5" applyFont="1" applyFill="1" applyBorder="1" applyAlignment="1">
      <alignment horizontal="center" vertical="center" wrapText="1"/>
    </xf>
    <xf numFmtId="0" fontId="17" fillId="0" borderId="4" xfId="5" applyFont="1" applyFill="1" applyBorder="1" applyAlignment="1">
      <alignment horizontal="center" vertical="center" wrapText="1"/>
    </xf>
    <xf numFmtId="0" fontId="30" fillId="0" borderId="4" xfId="5" quotePrefix="1" applyFont="1" applyFill="1" applyBorder="1" applyAlignment="1">
      <alignment horizontal="left" vertical="center" wrapText="1" indent="2"/>
    </xf>
    <xf numFmtId="0" fontId="50" fillId="4" borderId="4" xfId="5" quotePrefix="1" applyFont="1" applyFill="1" applyBorder="1" applyAlignment="1">
      <alignment horizontal="left" vertical="center" wrapText="1" indent="2"/>
    </xf>
    <xf numFmtId="0" fontId="29" fillId="7" borderId="4" xfId="5" applyFont="1" applyFill="1" applyBorder="1" applyAlignment="1">
      <alignment horizontal="left" vertical="center" wrapText="1" indent="1"/>
    </xf>
    <xf numFmtId="0" fontId="26" fillId="6" borderId="4" xfId="5" applyFont="1" applyFill="1" applyBorder="1" applyAlignment="1">
      <alignment horizontal="center" vertical="center" wrapText="1"/>
    </xf>
    <xf numFmtId="0" fontId="30" fillId="0" borderId="1" xfId="5" applyFont="1" applyFill="1" applyBorder="1" applyAlignment="1">
      <alignment horizontal="left" vertical="center" wrapText="1" indent="2"/>
    </xf>
    <xf numFmtId="0" fontId="30" fillId="0" borderId="3" xfId="5" applyFont="1" applyFill="1" applyBorder="1" applyAlignment="1">
      <alignment horizontal="left" vertical="center" wrapText="1" indent="2"/>
    </xf>
    <xf numFmtId="0" fontId="37" fillId="0" borderId="0" xfId="5" applyFont="1" applyBorder="1" applyAlignment="1">
      <alignment horizontal="left" vertical="center" wrapText="1"/>
    </xf>
    <xf numFmtId="0" fontId="13" fillId="0" borderId="6" xfId="5" applyFont="1" applyBorder="1" applyAlignment="1">
      <alignment horizontal="center" vertical="center" wrapText="1"/>
    </xf>
    <xf numFmtId="0" fontId="17" fillId="0" borderId="11" xfId="5" applyFont="1" applyBorder="1" applyAlignment="1">
      <alignment horizontal="left" vertical="center"/>
    </xf>
    <xf numFmtId="0" fontId="11" fillId="0" borderId="0" xfId="5" applyFont="1" applyBorder="1" applyAlignment="1">
      <alignment horizontal="left" vertical="center" wrapText="1"/>
    </xf>
    <xf numFmtId="0" fontId="11" fillId="0" borderId="0" xfId="5" applyFont="1" applyBorder="1" applyAlignment="1">
      <alignment horizontal="center" vertical="center" wrapText="1"/>
    </xf>
    <xf numFmtId="0" fontId="11" fillId="0" borderId="0" xfId="5" quotePrefix="1" applyFont="1"/>
    <xf numFmtId="0" fontId="23" fillId="5" borderId="1" xfId="5" applyFont="1" applyFill="1" applyBorder="1" applyAlignment="1">
      <alignment horizontal="center" vertical="center" wrapText="1"/>
    </xf>
    <xf numFmtId="0" fontId="23" fillId="5" borderId="3" xfId="5" applyFont="1" applyFill="1" applyBorder="1" applyAlignment="1">
      <alignment horizontal="center" vertical="center" wrapText="1"/>
    </xf>
    <xf numFmtId="0" fontId="29" fillId="7" borderId="1" xfId="5" applyFont="1" applyFill="1" applyBorder="1" applyAlignment="1">
      <alignment horizontal="left" vertical="center" wrapText="1" indent="1"/>
    </xf>
    <xf numFmtId="0" fontId="29" fillId="7" borderId="3" xfId="5" applyFont="1" applyFill="1" applyBorder="1" applyAlignment="1">
      <alignment horizontal="left" vertical="center" wrapText="1" indent="1"/>
    </xf>
    <xf numFmtId="0" fontId="34" fillId="0" borderId="4" xfId="5" quotePrefix="1" applyFont="1" applyFill="1" applyBorder="1" applyAlignment="1">
      <alignment horizontal="left" vertical="center" wrapText="1" indent="2"/>
    </xf>
    <xf numFmtId="0" fontId="43" fillId="11" borderId="4" xfId="0" applyFont="1" applyFill="1" applyBorder="1" applyAlignment="1">
      <alignment horizontal="left" vertical="top"/>
    </xf>
    <xf numFmtId="0" fontId="0" fillId="0" borderId="4" xfId="0" applyBorder="1" applyAlignment="1">
      <alignment horizontal="left" vertical="top"/>
    </xf>
    <xf numFmtId="0" fontId="40" fillId="0" borderId="0" xfId="0" applyFont="1" applyAlignment="1">
      <alignment horizontal="center" vertical="center"/>
    </xf>
    <xf numFmtId="0" fontId="41" fillId="0" borderId="0" xfId="0" applyFont="1" applyAlignment="1">
      <alignment horizontal="center" vertical="center"/>
    </xf>
    <xf numFmtId="0" fontId="47" fillId="0" borderId="4" xfId="0" applyFont="1" applyBorder="1" applyAlignment="1">
      <alignment horizontal="left" vertical="top" wrapText="1"/>
    </xf>
    <xf numFmtId="0" fontId="39" fillId="0" borderId="0" xfId="0" applyFont="1" applyAlignment="1">
      <alignment horizontal="center" vertical="center"/>
    </xf>
    <xf numFmtId="164" fontId="4" fillId="2" borderId="1" xfId="1" applyNumberFormat="1" applyFont="1" applyFill="1" applyBorder="1" applyAlignment="1">
      <alignment horizontal="center" vertical="center"/>
    </xf>
    <xf numFmtId="164" fontId="4" fillId="2" borderId="3" xfId="1" applyNumberFormat="1" applyFont="1" applyFill="1" applyBorder="1" applyAlignment="1">
      <alignment horizontal="center" vertical="center"/>
    </xf>
    <xf numFmtId="164" fontId="4" fillId="3" borderId="1" xfId="1" applyNumberFormat="1" applyFont="1" applyFill="1" applyBorder="1" applyAlignment="1">
      <alignment horizontal="center" vertical="center"/>
    </xf>
    <xf numFmtId="164" fontId="4" fillId="3" borderId="3" xfId="1" applyNumberFormat="1" applyFont="1" applyFill="1" applyBorder="1" applyAlignment="1">
      <alignment horizontal="center" vertical="center"/>
    </xf>
    <xf numFmtId="0" fontId="11" fillId="14" borderId="0" xfId="0" applyFont="1" applyFill="1" applyAlignment="1" applyProtection="1">
      <alignment vertical="center"/>
    </xf>
    <xf numFmtId="0" fontId="11" fillId="14" borderId="0" xfId="0" applyFont="1" applyFill="1" applyAlignment="1" applyProtection="1">
      <alignment horizontal="center" vertical="center"/>
    </xf>
    <xf numFmtId="9" fontId="12" fillId="14" borderId="0" xfId="2" applyFont="1" applyFill="1" applyAlignment="1" applyProtection="1">
      <alignment vertical="center"/>
    </xf>
    <xf numFmtId="0" fontId="11" fillId="14" borderId="5" xfId="0" applyFont="1" applyFill="1" applyBorder="1" applyAlignment="1" applyProtection="1">
      <alignment vertical="center"/>
    </xf>
    <xf numFmtId="0" fontId="13" fillId="14" borderId="6" xfId="0" applyFont="1" applyFill="1" applyBorder="1" applyAlignment="1" applyProtection="1">
      <alignment horizontal="center" vertical="center" wrapText="1"/>
    </xf>
    <xf numFmtId="0" fontId="11" fillId="14" borderId="7" xfId="0" applyFont="1" applyFill="1" applyBorder="1" applyAlignment="1" applyProtection="1">
      <alignment vertical="center"/>
    </xf>
    <xf numFmtId="0" fontId="11" fillId="14" borderId="8" xfId="0" applyFont="1" applyFill="1" applyBorder="1" applyAlignment="1" applyProtection="1">
      <alignment vertical="center"/>
    </xf>
    <xf numFmtId="0" fontId="14" fillId="14" borderId="0" xfId="0" applyFont="1" applyFill="1" applyBorder="1" applyAlignment="1" applyProtection="1">
      <alignment vertical="center"/>
    </xf>
    <xf numFmtId="0" fontId="15" fillId="14" borderId="0" xfId="0" applyFont="1" applyFill="1" applyBorder="1" applyAlignment="1" applyProtection="1">
      <alignment vertical="center"/>
    </xf>
    <xf numFmtId="0" fontId="11" fillId="14" borderId="0" xfId="0" applyFont="1" applyFill="1" applyBorder="1" applyAlignment="1" applyProtection="1">
      <alignment horizontal="center" vertical="center" wrapText="1"/>
    </xf>
    <xf numFmtId="9" fontId="12" fillId="14" borderId="0" xfId="2" applyFont="1" applyFill="1" applyBorder="1" applyAlignment="1" applyProtection="1">
      <alignment horizontal="center" vertical="center" wrapText="1"/>
    </xf>
    <xf numFmtId="0" fontId="11" fillId="14" borderId="9" xfId="0" applyFont="1" applyFill="1" applyBorder="1" applyAlignment="1" applyProtection="1">
      <alignment vertical="center"/>
    </xf>
    <xf numFmtId="0" fontId="17" fillId="14" borderId="10" xfId="3" applyFont="1" applyFill="1" applyBorder="1" applyAlignment="1" applyProtection="1">
      <alignment vertical="center"/>
    </xf>
    <xf numFmtId="0" fontId="11" fillId="14" borderId="11" xfId="0" applyFont="1" applyFill="1" applyBorder="1" applyAlignment="1" applyProtection="1">
      <alignment vertical="center"/>
    </xf>
    <xf numFmtId="0" fontId="11" fillId="14" borderId="11" xfId="0" applyFont="1" applyFill="1" applyBorder="1" applyAlignment="1" applyProtection="1">
      <alignment horizontal="center" vertical="center"/>
    </xf>
    <xf numFmtId="9" fontId="12" fillId="14" borderId="11" xfId="2" applyFont="1" applyFill="1" applyBorder="1" applyAlignment="1" applyProtection="1">
      <alignment horizontal="right" vertical="center"/>
    </xf>
    <xf numFmtId="0" fontId="11" fillId="14" borderId="11" xfId="0" applyFont="1" applyFill="1" applyBorder="1" applyAlignment="1" applyProtection="1">
      <alignment horizontal="right" vertical="center"/>
    </xf>
    <xf numFmtId="14" fontId="11" fillId="14" borderId="1" xfId="0" applyNumberFormat="1" applyFont="1" applyFill="1" applyBorder="1" applyAlignment="1" applyProtection="1">
      <alignment horizontal="left" vertical="center"/>
    </xf>
    <xf numFmtId="14" fontId="11" fillId="14" borderId="2" xfId="0" applyNumberFormat="1" applyFont="1" applyFill="1" applyBorder="1" applyAlignment="1" applyProtection="1">
      <alignment vertical="center"/>
    </xf>
    <xf numFmtId="14" fontId="11" fillId="14" borderId="3" xfId="0" applyNumberFormat="1" applyFont="1" applyFill="1" applyBorder="1" applyAlignment="1" applyProtection="1">
      <alignment vertical="center"/>
    </xf>
    <xf numFmtId="14" fontId="11" fillId="14" borderId="9" xfId="0" applyNumberFormat="1" applyFont="1" applyFill="1" applyBorder="1" applyAlignment="1" applyProtection="1">
      <alignment vertical="center"/>
    </xf>
    <xf numFmtId="0" fontId="11" fillId="14" borderId="12" xfId="3" applyFont="1" applyFill="1" applyBorder="1" applyAlignment="1" applyProtection="1">
      <alignment vertical="center"/>
    </xf>
    <xf numFmtId="0" fontId="11" fillId="14" borderId="0" xfId="0" applyFont="1" applyFill="1" applyBorder="1" applyAlignment="1" applyProtection="1">
      <alignment vertical="center"/>
    </xf>
    <xf numFmtId="0" fontId="11" fillId="14" borderId="0" xfId="0" applyFont="1" applyFill="1" applyBorder="1" applyAlignment="1" applyProtection="1">
      <alignment horizontal="center" vertical="center"/>
    </xf>
    <xf numFmtId="9" fontId="12" fillId="14" borderId="0" xfId="2" applyFont="1" applyFill="1" applyBorder="1" applyAlignment="1" applyProtection="1">
      <alignment horizontal="right" vertical="center"/>
    </xf>
    <xf numFmtId="0" fontId="11" fillId="14" borderId="0" xfId="0" applyFont="1" applyFill="1" applyBorder="1" applyAlignment="1" applyProtection="1">
      <alignment horizontal="right" vertical="center"/>
    </xf>
    <xf numFmtId="17" fontId="11" fillId="14" borderId="13" xfId="0" applyNumberFormat="1" applyFont="1" applyFill="1" applyBorder="1" applyAlignment="1" applyProtection="1">
      <alignment vertical="center"/>
    </xf>
    <xf numFmtId="0" fontId="11" fillId="14" borderId="14" xfId="0" applyFont="1" applyFill="1" applyBorder="1" applyAlignment="1" applyProtection="1">
      <alignment vertical="center"/>
    </xf>
    <xf numFmtId="0" fontId="11" fillId="14" borderId="15" xfId="0" applyFont="1" applyFill="1" applyBorder="1" applyAlignment="1" applyProtection="1">
      <alignment vertical="center"/>
    </xf>
    <xf numFmtId="0" fontId="11" fillId="14" borderId="1" xfId="0" applyFont="1" applyFill="1" applyBorder="1" applyAlignment="1" applyProtection="1">
      <alignment horizontal="left"/>
    </xf>
    <xf numFmtId="0" fontId="11" fillId="14" borderId="2" xfId="0" applyFont="1" applyFill="1" applyBorder="1" applyAlignment="1" applyProtection="1">
      <alignment horizontal="left"/>
    </xf>
    <xf numFmtId="49" fontId="17" fillId="14" borderId="15" xfId="0" applyNumberFormat="1" applyFont="1" applyFill="1" applyBorder="1" applyAlignment="1" applyProtection="1">
      <alignment vertical="center"/>
    </xf>
    <xf numFmtId="49" fontId="17" fillId="14" borderId="9" xfId="0" applyNumberFormat="1" applyFont="1" applyFill="1" applyBorder="1" applyAlignment="1" applyProtection="1">
      <alignment vertical="center"/>
    </xf>
    <xf numFmtId="0" fontId="11" fillId="14" borderId="13" xfId="3" applyFont="1" applyFill="1" applyBorder="1" applyAlignment="1" applyProtection="1">
      <alignment vertical="center"/>
    </xf>
    <xf numFmtId="0" fontId="11" fillId="14" borderId="14" xfId="0" applyFont="1" applyFill="1" applyBorder="1" applyAlignment="1" applyProtection="1">
      <alignment horizontal="center" vertical="center"/>
    </xf>
    <xf numFmtId="9" fontId="12" fillId="14" borderId="14" xfId="2" applyFont="1" applyFill="1" applyBorder="1" applyAlignment="1" applyProtection="1">
      <alignment horizontal="right" vertical="center"/>
    </xf>
    <xf numFmtId="0" fontId="11" fillId="14" borderId="14" xfId="0" applyFont="1" applyFill="1" applyBorder="1" applyAlignment="1" applyProtection="1">
      <alignment horizontal="right" vertical="center"/>
    </xf>
    <xf numFmtId="14" fontId="11" fillId="14" borderId="14" xfId="0" applyNumberFormat="1" applyFont="1" applyFill="1" applyBorder="1" applyAlignment="1" applyProtection="1">
      <alignment vertical="center"/>
    </xf>
    <xf numFmtId="14" fontId="11" fillId="14" borderId="15" xfId="0" applyNumberFormat="1" applyFont="1" applyFill="1" applyBorder="1" applyAlignment="1" applyProtection="1">
      <alignment vertical="center"/>
    </xf>
    <xf numFmtId="14" fontId="11" fillId="14" borderId="0" xfId="0" applyNumberFormat="1" applyFont="1" applyFill="1" applyBorder="1" applyAlignment="1" applyProtection="1">
      <alignment horizontal="left" vertical="center"/>
    </xf>
    <xf numFmtId="0" fontId="17" fillId="14" borderId="10" xfId="0" applyFont="1" applyFill="1" applyBorder="1" applyAlignment="1" applyProtection="1">
      <alignment vertical="center"/>
    </xf>
    <xf numFmtId="0" fontId="17" fillId="14" borderId="11" xfId="0" applyFont="1" applyFill="1" applyBorder="1" applyAlignment="1" applyProtection="1">
      <alignment horizontal="left" vertical="center"/>
    </xf>
    <xf numFmtId="0" fontId="17" fillId="14" borderId="11" xfId="0" applyFont="1" applyFill="1" applyBorder="1" applyAlignment="1" applyProtection="1">
      <alignment horizontal="left" vertical="center"/>
    </xf>
    <xf numFmtId="0" fontId="11" fillId="14" borderId="16" xfId="0" applyFont="1" applyFill="1" applyBorder="1" applyAlignment="1" applyProtection="1">
      <alignment vertical="center"/>
    </xf>
    <xf numFmtId="0" fontId="17" fillId="14" borderId="12" xfId="0" applyFont="1" applyFill="1" applyBorder="1" applyAlignment="1" applyProtection="1">
      <alignment vertical="center"/>
    </xf>
    <xf numFmtId="0" fontId="11" fillId="14" borderId="0" xfId="0" applyFont="1" applyFill="1" applyBorder="1" applyAlignment="1" applyProtection="1">
      <alignment horizontal="left" vertical="center" wrapText="1"/>
    </xf>
    <xf numFmtId="0" fontId="17" fillId="14" borderId="0" xfId="0" applyFont="1" applyFill="1" applyBorder="1" applyAlignment="1" applyProtection="1">
      <alignment horizontal="left" vertical="center"/>
    </xf>
    <xf numFmtId="0" fontId="18" fillId="14" borderId="17" xfId="4" applyFill="1" applyBorder="1" applyAlignment="1" applyProtection="1">
      <alignment vertical="center"/>
    </xf>
    <xf numFmtId="0" fontId="11" fillId="14" borderId="0" xfId="0" applyFont="1" applyFill="1" applyBorder="1" applyAlignment="1" applyProtection="1">
      <alignment horizontal="center" vertical="center" wrapText="1"/>
    </xf>
    <xf numFmtId="0" fontId="11" fillId="14" borderId="17" xfId="0" applyFont="1" applyFill="1" applyBorder="1" applyAlignment="1" applyProtection="1">
      <alignment vertical="center"/>
    </xf>
    <xf numFmtId="0" fontId="19" fillId="14" borderId="0" xfId="4" applyFont="1" applyFill="1" applyAlignment="1" applyProtection="1">
      <alignment vertical="center"/>
    </xf>
    <xf numFmtId="0" fontId="11" fillId="14" borderId="0" xfId="0" quotePrefix="1" applyFont="1" applyFill="1" applyProtection="1"/>
    <xf numFmtId="0" fontId="11" fillId="14" borderId="0" xfId="0" applyFont="1" applyFill="1" applyProtection="1"/>
    <xf numFmtId="9" fontId="11" fillId="14" borderId="0" xfId="2" applyFont="1" applyFill="1" applyBorder="1" applyAlignment="1" applyProtection="1">
      <alignment horizontal="center" vertical="center" wrapText="1"/>
    </xf>
    <xf numFmtId="0" fontId="17" fillId="14" borderId="13" xfId="0" applyFont="1" applyFill="1" applyBorder="1" applyAlignment="1" applyProtection="1">
      <alignment vertical="center"/>
    </xf>
    <xf numFmtId="0" fontId="19" fillId="14" borderId="14" xfId="4" applyFont="1" applyFill="1" applyBorder="1" applyAlignment="1" applyProtection="1">
      <alignment vertical="center"/>
    </xf>
    <xf numFmtId="0" fontId="20" fillId="14" borderId="14" xfId="4" applyFont="1" applyFill="1" applyBorder="1" applyAlignment="1" applyProtection="1">
      <alignment horizontal="center" vertical="center" wrapText="1"/>
    </xf>
    <xf numFmtId="0" fontId="11" fillId="14" borderId="14" xfId="0" applyFont="1" applyFill="1" applyBorder="1" applyAlignment="1" applyProtection="1">
      <alignment horizontal="left" vertical="center" wrapText="1"/>
    </xf>
    <xf numFmtId="9" fontId="12" fillId="14" borderId="14" xfId="2" applyFont="1" applyFill="1" applyBorder="1" applyAlignment="1" applyProtection="1">
      <alignment horizontal="left" vertical="center" wrapText="1"/>
    </xf>
    <xf numFmtId="0" fontId="21" fillId="14" borderId="14" xfId="0" applyFont="1" applyFill="1" applyBorder="1" applyAlignment="1" applyProtection="1">
      <alignment horizontal="right"/>
    </xf>
    <xf numFmtId="3" fontId="21" fillId="14" borderId="14" xfId="1" applyNumberFormat="1" applyFont="1" applyFill="1" applyBorder="1" applyAlignment="1" applyProtection="1">
      <alignment horizontal="left"/>
    </xf>
    <xf numFmtId="0" fontId="21" fillId="14" borderId="15" xfId="0" applyFont="1" applyFill="1" applyBorder="1" applyAlignment="1" applyProtection="1">
      <alignment horizontal="center"/>
    </xf>
    <xf numFmtId="0" fontId="11" fillId="14" borderId="0" xfId="0" applyFont="1" applyFill="1" applyBorder="1" applyAlignment="1" applyProtection="1">
      <alignment horizontal="left" vertical="center" wrapText="1"/>
    </xf>
    <xf numFmtId="9" fontId="12" fillId="14" borderId="0" xfId="2" applyFont="1" applyFill="1" applyBorder="1" applyAlignment="1" applyProtection="1">
      <alignment vertical="center"/>
    </xf>
    <xf numFmtId="0" fontId="11" fillId="14" borderId="0" xfId="0" applyFont="1" applyFill="1" applyBorder="1" applyProtection="1"/>
    <xf numFmtId="0" fontId="22" fillId="14" borderId="0" xfId="0" applyFont="1" applyFill="1" applyBorder="1" applyAlignment="1" applyProtection="1">
      <alignment horizontal="left" vertical="center"/>
    </xf>
    <xf numFmtId="0" fontId="25" fillId="14" borderId="0" xfId="0" applyFont="1" applyFill="1" applyAlignment="1" applyProtection="1">
      <alignment horizontal="center" vertical="center"/>
    </xf>
    <xf numFmtId="0" fontId="25" fillId="14" borderId="8" xfId="0" applyFont="1" applyFill="1" applyBorder="1" applyAlignment="1" applyProtection="1">
      <alignment vertical="center"/>
    </xf>
    <xf numFmtId="0" fontId="34" fillId="14" borderId="0" xfId="0" applyFont="1" applyFill="1" applyAlignment="1" applyProtection="1">
      <alignment vertical="center"/>
    </xf>
    <xf numFmtId="0" fontId="34" fillId="14" borderId="8" xfId="0" applyFont="1" applyFill="1" applyBorder="1" applyAlignment="1" applyProtection="1">
      <alignment vertical="center"/>
    </xf>
    <xf numFmtId="0" fontId="11" fillId="14" borderId="18" xfId="0" applyFont="1" applyFill="1" applyBorder="1" applyAlignment="1" applyProtection="1">
      <alignment vertical="center"/>
    </xf>
    <xf numFmtId="165" fontId="25" fillId="14" borderId="0" xfId="0" applyNumberFormat="1" applyFont="1" applyFill="1" applyAlignment="1" applyProtection="1">
      <alignment vertical="center"/>
    </xf>
    <xf numFmtId="0" fontId="25" fillId="14" borderId="0" xfId="0" applyFont="1" applyFill="1" applyAlignment="1" applyProtection="1">
      <alignment vertical="center"/>
    </xf>
    <xf numFmtId="165" fontId="28" fillId="14" borderId="0" xfId="0" applyNumberFormat="1" applyFont="1" applyFill="1" applyAlignment="1" applyProtection="1">
      <alignment vertical="center"/>
    </xf>
    <xf numFmtId="43" fontId="28" fillId="14" borderId="0" xfId="0" applyNumberFormat="1" applyFont="1" applyFill="1" applyAlignment="1" applyProtection="1">
      <alignment vertical="center"/>
    </xf>
    <xf numFmtId="0" fontId="37" fillId="14" borderId="0" xfId="3" applyFont="1" applyFill="1" applyAlignment="1" applyProtection="1">
      <alignment vertical="center"/>
    </xf>
    <xf numFmtId="0" fontId="25" fillId="14" borderId="9" xfId="0" applyFont="1" applyFill="1" applyBorder="1" applyAlignment="1" applyProtection="1">
      <alignment vertical="center"/>
    </xf>
    <xf numFmtId="0" fontId="34" fillId="14" borderId="9" xfId="0" applyFont="1" applyFill="1" applyBorder="1" applyAlignment="1" applyProtection="1">
      <alignment vertical="center"/>
    </xf>
    <xf numFmtId="0" fontId="11" fillId="14" borderId="20" xfId="0" applyFont="1" applyFill="1" applyBorder="1" applyAlignment="1" applyProtection="1">
      <alignment vertical="center"/>
    </xf>
    <xf numFmtId="0" fontId="35" fillId="14" borderId="0" xfId="0" applyFont="1" applyFill="1" applyBorder="1" applyAlignment="1" applyProtection="1">
      <alignment vertical="center"/>
    </xf>
    <xf numFmtId="0" fontId="34" fillId="14" borderId="0" xfId="0" applyFont="1" applyFill="1" applyBorder="1" applyAlignment="1" applyProtection="1">
      <alignment vertical="center"/>
    </xf>
    <xf numFmtId="0" fontId="34" fillId="14" borderId="0" xfId="0" applyFont="1" applyFill="1" applyBorder="1" applyAlignment="1" applyProtection="1">
      <alignment horizontal="center" vertical="center"/>
    </xf>
    <xf numFmtId="9" fontId="32" fillId="14" borderId="0" xfId="2" applyFont="1" applyFill="1" applyBorder="1" applyAlignment="1" applyProtection="1">
      <alignment vertical="center"/>
    </xf>
    <xf numFmtId="0" fontId="30" fillId="14" borderId="1" xfId="0" applyFont="1" applyFill="1" applyBorder="1" applyAlignment="1" applyProtection="1">
      <alignment horizontal="center" vertical="center" wrapText="1"/>
    </xf>
    <xf numFmtId="0" fontId="30" fillId="14" borderId="3" xfId="0" applyFont="1" applyFill="1" applyBorder="1" applyAlignment="1" applyProtection="1">
      <alignment horizontal="center" vertical="center" wrapText="1"/>
    </xf>
    <xf numFmtId="0" fontId="31" fillId="14" borderId="4" xfId="0" applyFont="1" applyFill="1" applyBorder="1" applyAlignment="1" applyProtection="1">
      <alignment horizontal="center" vertical="center" wrapText="1"/>
    </xf>
    <xf numFmtId="165" fontId="31" fillId="14" borderId="4" xfId="1" applyNumberFormat="1" applyFont="1" applyFill="1" applyBorder="1" applyAlignment="1" applyProtection="1">
      <alignment horizontal="center" vertical="center"/>
      <protection locked="0"/>
    </xf>
    <xf numFmtId="165" fontId="31" fillId="14" borderId="4" xfId="1" applyNumberFormat="1" applyFont="1" applyFill="1" applyBorder="1" applyAlignment="1" applyProtection="1">
      <alignment horizontal="right" vertical="center"/>
    </xf>
    <xf numFmtId="9" fontId="32" fillId="14" borderId="4" xfId="2" applyFont="1" applyFill="1" applyBorder="1" applyAlignment="1" applyProtection="1">
      <alignment horizontal="right" vertical="center"/>
    </xf>
    <xf numFmtId="164" fontId="31" fillId="14" borderId="4" xfId="1" applyNumberFormat="1" applyFont="1" applyFill="1" applyBorder="1" applyAlignment="1" applyProtection="1">
      <alignment horizontal="right" vertical="center"/>
    </xf>
    <xf numFmtId="165" fontId="31" fillId="14" borderId="4" xfId="0" applyNumberFormat="1" applyFont="1" applyFill="1" applyBorder="1" applyAlignment="1" applyProtection="1">
      <alignment horizontal="left" vertical="center" wrapText="1"/>
    </xf>
    <xf numFmtId="165" fontId="31" fillId="14" borderId="4" xfId="1" applyNumberFormat="1" applyFont="1" applyFill="1" applyBorder="1" applyAlignment="1" applyProtection="1">
      <alignment horizontal="right" vertical="center"/>
      <protection locked="0"/>
    </xf>
    <xf numFmtId="0" fontId="35" fillId="14" borderId="0" xfId="0" applyFont="1" applyFill="1" applyBorder="1" applyAlignment="1" applyProtection="1">
      <alignment horizontal="left" vertical="center" wrapText="1"/>
    </xf>
    <xf numFmtId="0" fontId="17" fillId="14" borderId="4" xfId="0" applyFont="1" applyFill="1" applyBorder="1" applyAlignment="1" applyProtection="1">
      <alignment horizontal="center" vertical="center" wrapText="1"/>
    </xf>
    <xf numFmtId="0" fontId="36" fillId="14" borderId="4" xfId="0" applyFont="1" applyFill="1" applyBorder="1" applyAlignment="1" applyProtection="1">
      <alignment horizontal="center" vertical="center" wrapText="1"/>
    </xf>
    <xf numFmtId="0" fontId="11" fillId="14" borderId="4" xfId="0" applyFont="1" applyFill="1" applyBorder="1" applyAlignment="1" applyProtection="1">
      <alignment horizontal="center" vertical="center" wrapText="1"/>
    </xf>
    <xf numFmtId="0" fontId="37" fillId="14" borderId="0" xfId="0" applyFont="1" applyFill="1" applyBorder="1" applyAlignment="1" applyProtection="1">
      <alignment vertical="center"/>
    </xf>
    <xf numFmtId="0" fontId="11" fillId="14" borderId="1" xfId="0" applyFont="1" applyFill="1" applyBorder="1" applyAlignment="1" applyProtection="1">
      <alignment horizontal="center" vertical="center" wrapText="1"/>
    </xf>
    <xf numFmtId="0" fontId="11" fillId="14" borderId="3" xfId="0" applyFont="1" applyFill="1" applyBorder="1" applyAlignment="1" applyProtection="1">
      <alignment horizontal="center" vertical="center" wrapText="1"/>
    </xf>
    <xf numFmtId="165" fontId="11" fillId="14" borderId="4" xfId="0" applyNumberFormat="1" applyFont="1" applyFill="1" applyBorder="1" applyAlignment="1" applyProtection="1">
      <alignment horizontal="center" vertical="center" wrapText="1"/>
    </xf>
    <xf numFmtId="9" fontId="12" fillId="14" borderId="4" xfId="2" applyFont="1" applyFill="1" applyBorder="1" applyAlignment="1" applyProtection="1">
      <alignment horizontal="center" vertical="center" wrapText="1"/>
    </xf>
    <xf numFmtId="0" fontId="36" fillId="14" borderId="1" xfId="0" applyFont="1" applyFill="1" applyBorder="1" applyAlignment="1" applyProtection="1">
      <alignment horizontal="center" vertical="center" wrapText="1"/>
    </xf>
    <xf numFmtId="0" fontId="36" fillId="14" borderId="3" xfId="0" applyFont="1" applyFill="1" applyBorder="1" applyAlignment="1" applyProtection="1">
      <alignment horizontal="center" vertical="center" wrapText="1"/>
    </xf>
    <xf numFmtId="165" fontId="36" fillId="14" borderId="4" xfId="0" applyNumberFormat="1" applyFont="1" applyFill="1" applyBorder="1" applyAlignment="1" applyProtection="1">
      <alignment horizontal="center" vertical="center" wrapText="1"/>
    </xf>
    <xf numFmtId="0" fontId="17" fillId="14" borderId="1" xfId="0" applyFont="1" applyFill="1" applyBorder="1" applyAlignment="1" applyProtection="1">
      <alignment horizontal="center" vertical="center" wrapText="1"/>
    </xf>
    <xf numFmtId="0" fontId="17" fillId="14" borderId="3" xfId="0" applyFont="1" applyFill="1" applyBorder="1" applyAlignment="1" applyProtection="1">
      <alignment horizontal="center" vertical="center" wrapText="1"/>
    </xf>
    <xf numFmtId="165" fontId="17" fillId="14" borderId="4" xfId="0" applyNumberFormat="1" applyFont="1" applyFill="1" applyBorder="1" applyAlignment="1" applyProtection="1">
      <alignment horizontal="center" vertical="center" wrapText="1"/>
    </xf>
    <xf numFmtId="0" fontId="17" fillId="14" borderId="4" xfId="0" applyFont="1" applyFill="1" applyBorder="1" applyAlignment="1" applyProtection="1">
      <alignment horizontal="center" vertical="center" wrapText="1"/>
    </xf>
    <xf numFmtId="9" fontId="12" fillId="14" borderId="0" xfId="2" applyFont="1" applyFill="1" applyBorder="1" applyAlignment="1" applyProtection="1">
      <alignment horizontal="left" vertical="center" wrapText="1"/>
    </xf>
    <xf numFmtId="0" fontId="11" fillId="14" borderId="0" xfId="0" applyFont="1" applyFill="1" applyBorder="1" applyAlignment="1" applyProtection="1">
      <alignment horizontal="left" vertical="center"/>
    </xf>
    <xf numFmtId="0" fontId="17" fillId="14" borderId="0" xfId="0" applyFont="1" applyFill="1" applyBorder="1" applyAlignment="1" applyProtection="1">
      <alignment horizontal="center" vertical="center"/>
    </xf>
    <xf numFmtId="0" fontId="38" fillId="14" borderId="0" xfId="3" applyFont="1" applyFill="1" applyBorder="1" applyAlignment="1" applyProtection="1">
      <alignment horizontal="center" vertical="center"/>
    </xf>
    <xf numFmtId="0" fontId="11" fillId="14" borderId="19" xfId="0" applyFont="1" applyFill="1" applyBorder="1" applyAlignment="1" applyProtection="1">
      <alignment vertical="center"/>
    </xf>
    <xf numFmtId="0" fontId="11" fillId="14" borderId="19" xfId="0" applyFont="1" applyFill="1" applyBorder="1" applyAlignment="1" applyProtection="1">
      <alignment horizontal="center" vertical="center"/>
    </xf>
    <xf numFmtId="9" fontId="12" fillId="14" borderId="19" xfId="2" applyFont="1" applyFill="1" applyBorder="1" applyAlignment="1" applyProtection="1">
      <alignment vertical="center"/>
    </xf>
    <xf numFmtId="164" fontId="4" fillId="18" borderId="4" xfId="1" applyNumberFormat="1" applyFont="1" applyFill="1" applyBorder="1" applyAlignment="1">
      <alignment horizontal="center" vertical="center"/>
    </xf>
    <xf numFmtId="164" fontId="4" fillId="18" borderId="4" xfId="1" applyNumberFormat="1" applyFont="1" applyFill="1" applyBorder="1" applyAlignment="1">
      <alignment horizontal="right" vertical="center"/>
    </xf>
    <xf numFmtId="164" fontId="3" fillId="18" borderId="4" xfId="1" applyNumberFormat="1" applyFont="1" applyFill="1" applyBorder="1" applyAlignment="1">
      <alignment horizontal="right" vertical="center" wrapText="1"/>
    </xf>
    <xf numFmtId="0" fontId="0" fillId="18" borderId="0" xfId="0" applyFill="1"/>
    <xf numFmtId="164" fontId="4" fillId="18" borderId="4" xfId="1" applyNumberFormat="1" applyFont="1" applyFill="1" applyBorder="1" applyAlignment="1">
      <alignment horizontal="right" vertical="center" wrapText="1"/>
    </xf>
    <xf numFmtId="164" fontId="3" fillId="18" borderId="4" xfId="1" applyNumberFormat="1" applyFont="1" applyFill="1" applyBorder="1" applyAlignment="1">
      <alignment vertical="center"/>
    </xf>
    <xf numFmtId="164" fontId="4" fillId="18" borderId="4" xfId="1" applyNumberFormat="1" applyFont="1" applyFill="1" applyBorder="1" applyAlignment="1">
      <alignment vertical="center"/>
    </xf>
    <xf numFmtId="164" fontId="4" fillId="19" borderId="4" xfId="1" applyNumberFormat="1" applyFont="1" applyFill="1" applyBorder="1" applyAlignment="1">
      <alignment horizontal="center" vertical="center"/>
    </xf>
    <xf numFmtId="164" fontId="4" fillId="19" borderId="4" xfId="1" applyNumberFormat="1" applyFont="1" applyFill="1" applyBorder="1" applyAlignment="1">
      <alignment horizontal="right" vertical="center"/>
    </xf>
    <xf numFmtId="164" fontId="3" fillId="19" borderId="4" xfId="1" applyNumberFormat="1" applyFont="1" applyFill="1" applyBorder="1" applyAlignment="1">
      <alignment vertical="center"/>
    </xf>
    <xf numFmtId="0" fontId="0" fillId="19" borderId="0" xfId="0" applyFill="1"/>
    <xf numFmtId="164" fontId="4" fillId="19" borderId="4" xfId="1" applyNumberFormat="1" applyFont="1" applyFill="1" applyBorder="1" applyAlignment="1">
      <alignment horizontal="right" vertical="center" wrapText="1"/>
    </xf>
    <xf numFmtId="164" fontId="3" fillId="19" borderId="4" xfId="1" applyNumberFormat="1" applyFont="1" applyFill="1" applyBorder="1" applyAlignment="1">
      <alignment horizontal="right" vertical="center" wrapText="1"/>
    </xf>
    <xf numFmtId="164" fontId="4" fillId="19" borderId="4" xfId="1" applyNumberFormat="1" applyFont="1" applyFill="1" applyBorder="1" applyAlignment="1">
      <alignment vertical="center"/>
    </xf>
  </cellXfs>
  <cellStyles count="6">
    <cellStyle name="Comma" xfId="1" builtinId="3"/>
    <cellStyle name="Hyperlink" xfId="4" builtinId="8"/>
    <cellStyle name="Normal" xfId="0" builtinId="0"/>
    <cellStyle name="Normal 2" xfId="3"/>
    <cellStyle name="Normal 3" xfId="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2392855</xdr:colOff>
      <xdr:row>1</xdr:row>
      <xdr:rowOff>122383</xdr:rowOff>
    </xdr:from>
    <xdr:to>
      <xdr:col>11</xdr:col>
      <xdr:colOff>3289472</xdr:colOff>
      <xdr:row>3</xdr:row>
      <xdr:rowOff>1017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8505" y="322408"/>
          <a:ext cx="906142" cy="307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1587519</xdr:colOff>
      <xdr:row>1</xdr:row>
      <xdr:rowOff>257332</xdr:rowOff>
    </xdr:from>
    <xdr:to>
      <xdr:col>11</xdr:col>
      <xdr:colOff>2762957</xdr:colOff>
      <xdr:row>1</xdr:row>
      <xdr:rowOff>647699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50944" y="400207"/>
          <a:ext cx="1175438" cy="3903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180975</xdr:colOff>
      <xdr:row>9</xdr:row>
      <xdr:rowOff>28575</xdr:rowOff>
    </xdr:from>
    <xdr:to>
      <xdr:col>20</xdr:col>
      <xdr:colOff>180975</xdr:colOff>
      <xdr:row>10</xdr:row>
      <xdr:rowOff>0</xdr:rowOff>
    </xdr:to>
    <xdr:sp macro="" textlink="">
      <xdr:nvSpPr>
        <xdr:cNvPr id="3078" name="Freeform 6"/>
        <xdr:cNvSpPr>
          <a:spLocks/>
        </xdr:cNvSpPr>
      </xdr:nvSpPr>
      <xdr:spPr bwMode="auto">
        <a:xfrm>
          <a:off x="13592175" y="4562475"/>
          <a:ext cx="0" cy="1390650"/>
        </a:xfrm>
        <a:custGeom>
          <a:avLst/>
          <a:gdLst>
            <a:gd name="T0" fmla="*/ 0 h 2197"/>
            <a:gd name="T1" fmla="*/ 2197 h 2197"/>
          </a:gdLst>
          <a:ahLst/>
          <a:cxnLst>
            <a:cxn ang="0">
              <a:pos x="0" y="T0"/>
            </a:cxn>
            <a:cxn ang="0">
              <a:pos x="0" y="T1"/>
            </a:cxn>
          </a:cxnLst>
          <a:rect l="0" t="0" r="r" b="b"/>
          <a:pathLst>
            <a:path h="2197">
              <a:moveTo>
                <a:pt x="0" y="0"/>
              </a:moveTo>
              <a:lnTo>
                <a:pt x="0" y="2197"/>
              </a:lnTo>
            </a:path>
          </a:pathLst>
        </a:custGeom>
        <a:noFill/>
        <a:ln w="10408">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180975</xdr:colOff>
      <xdr:row>10</xdr:row>
      <xdr:rowOff>0</xdr:rowOff>
    </xdr:from>
    <xdr:to>
      <xdr:col>20</xdr:col>
      <xdr:colOff>180975</xdr:colOff>
      <xdr:row>10</xdr:row>
      <xdr:rowOff>285750</xdr:rowOff>
    </xdr:to>
    <xdr:sp macro="" textlink="">
      <xdr:nvSpPr>
        <xdr:cNvPr id="3076" name="Freeform 4"/>
        <xdr:cNvSpPr>
          <a:spLocks/>
        </xdr:cNvSpPr>
      </xdr:nvSpPr>
      <xdr:spPr bwMode="auto">
        <a:xfrm>
          <a:off x="13592175" y="7896225"/>
          <a:ext cx="0" cy="1171575"/>
        </a:xfrm>
        <a:custGeom>
          <a:avLst/>
          <a:gdLst>
            <a:gd name="T0" fmla="*/ 0 h 1847"/>
            <a:gd name="T1" fmla="*/ 1846 h 1847"/>
          </a:gdLst>
          <a:ahLst/>
          <a:cxnLst>
            <a:cxn ang="0">
              <a:pos x="0" y="T0"/>
            </a:cxn>
            <a:cxn ang="0">
              <a:pos x="0" y="T1"/>
            </a:cxn>
          </a:cxnLst>
          <a:rect l="0" t="0" r="r" b="b"/>
          <a:pathLst>
            <a:path h="1847">
              <a:moveTo>
                <a:pt x="0" y="0"/>
              </a:moveTo>
              <a:lnTo>
                <a:pt x="0" y="1846"/>
              </a:lnTo>
            </a:path>
          </a:pathLst>
        </a:custGeom>
        <a:noFill/>
        <a:ln w="10408">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66675</xdr:colOff>
      <xdr:row>3</xdr:row>
      <xdr:rowOff>228600</xdr:rowOff>
    </xdr:from>
    <xdr:to>
      <xdr:col>3</xdr:col>
      <xdr:colOff>419100</xdr:colOff>
      <xdr:row>6</xdr:row>
      <xdr:rowOff>76200</xdr:rowOff>
    </xdr:to>
    <xdr:sp macro="" textlink="">
      <xdr:nvSpPr>
        <xdr:cNvPr id="3079" name="Rectangle 7"/>
        <xdr:cNvSpPr>
          <a:spLocks noChangeArrowheads="1"/>
        </xdr:cNvSpPr>
      </xdr:nvSpPr>
      <xdr:spPr bwMode="auto">
        <a:xfrm>
          <a:off x="1285875" y="1371600"/>
          <a:ext cx="9620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pace.pg.com/Documents%20and%20Settings/TG4189/My%20Documents/Data/BI/SIDI/Mockup/R4-0809.1/iZoom%20HFS%20Mockup-AAI+CN%20SI+LA-08050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zWorking\zDMSPro\Documents\Tan%20Hiep%20Phat-Tai%20lieu\Tai%20lieu%20Training%20DMS%20THP\Tai%20lieu%20Training%20DMS%20THP\TaiLieu%20DMS\TaiLieu%20DMS%20v0.4\Users\datnt6\Desktop\SMC\SMC_TEMPLATE%20CHUYEN%20DOI%20GUI%20KHACH%20HANG\DLV_MM_ChuyenDoi_MaterialMasterData_SMC_v0%20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teamspace.pg.com/Documents%20and%20Settings/as6590/Desktop/Wave%2030%20Tracking%20Shee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zWorking\zDMSPro\Documents\Tan%20Hiep%20Phat-Tai%20lieu\Tai%20lieu%20Training%20DMS%20THP\Tai%20lieu%20Training%20DMS%20THP\TaiLieu%20DMS\TaiLieu%20DMS%20v0.4\110%20RICE\050%20Status%20and%20Tracking%20Sheet\PGM-CCF-RK-RICE%20Tracking%20Sheet-All-08.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Wave%2033%20Tracking%20Sheet%20200509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pace.pg.com/Documents%20and%20Settings/AX0921/Local%20Settings/Temporary%20Internet%20Files/OLK83/e2e%20NA%20Business%20Transformation%20VC%20Analys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0.9\BA_Sales\Users\lytt.NAVIWORLD\AppData\Local\Microsoft\Windows\Temporary%20Internet%20Files\Content.Outlook\FLTP2EIF\APR%20Form%202013%20(Operat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teamspace.pg.com/Documents%20and%20Settings/tv2885/My%20Documents/GBS/BBS%20Firm%20and%20Forecasts/2010-11%20Firm/PO%201011%20Firm%20Budget%20-%20Debelder%20V3%203-16-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teamspace.pg.com/sites/GBSBPM/GBSIS/Financial%20Fact%20Sheets/sbdTracker%20Sales%20Fundamentals%206-24-11%20By%20Building%20Bloc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teamspace.pg.com/Documents%20and%20Settings/ts1687/Local%20Settings/Temporary%20Internet%20Files/OLK39/Financial%20Fact%20Shee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inetsp.pg.com/risk%20register_Risk%20Response%20Planning%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0.9\BA_Sales\Document\DMS\New\THPDMS%20Process\Backup\01\THPDMS_Project%20Status%20Repor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teamspace.pg.com/Documents%20and%20Settings/ts1687/Local%20Settings/Temporary%20Internet%20Files/OLK39/SIMPL%203%201%20Templates%20-%20CorpStd%20-%2008Feb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hange"/>
      <sheetName val="Reports Scope&amp;priority"/>
      <sheetName val="R1-AAI-LA Topsheet"/>
      <sheetName val="R1-CN Topsheet"/>
      <sheetName val="R1-Sales"/>
      <sheetName val="R1-Dist-Coverage"/>
      <sheetName val="R2-Throughput"/>
      <sheetName val="R2-Dist-SKU Count"/>
      <sheetName val="R2-Coverage"/>
      <sheetName val="R3-Visibility"/>
      <sheetName val="R3-Initiatives"/>
      <sheetName val="R3-Ranking"/>
      <sheetName val="Rxx-Shelfshare"/>
      <sheetName val="Rxx-OSD"/>
      <sheetName val="Reqts Summary"/>
      <sheetName val="Rx-Seller"/>
      <sheetName val="Change Request(Old)"/>
      <sheetName val="Out-Scope-Dist-RPS%"/>
      <sheetName val="Out-Scope-Credit"/>
      <sheetName val="Out-Scope-Whse CSL"/>
      <sheetName val="Out-Scope-MAS Visibility"/>
      <sheetName val="Requirements"/>
      <sheetName val="SI-Business Use"/>
      <sheetName val="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hụ lục"/>
      <sheetName val="Material Template"/>
      <sheetName val="Material group"/>
      <sheetName val="Class"/>
      <sheetName val="Classification"/>
      <sheetName val="Material type"/>
      <sheetName val="Purchasing group"/>
      <sheetName val="Valuation class"/>
      <sheetName val="Tax classification"/>
      <sheetName val="Acc. assignment group"/>
      <sheetName val="CO area"/>
      <sheetName val="MRP profile"/>
      <sheetName val="Storage location"/>
      <sheetName val="Plant"/>
      <sheetName val="UoM"/>
      <sheetName val="Tồn kho"/>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D6" t="str">
            <v>Không thuế</v>
          </cell>
        </row>
      </sheetData>
      <sheetData sheetId="10" refreshError="1"/>
      <sheetData sheetId="11" refreshError="1"/>
      <sheetData sheetId="12" refreshError="1"/>
      <sheetData sheetId="13">
        <row r="20">
          <cell r="E20" t="str">
            <v>Kho 492 Xô Viết Nghệ Tĩnh</v>
          </cell>
        </row>
      </sheetData>
      <sheetData sheetId="14">
        <row r="7">
          <cell r="D7" t="str">
            <v>Plant thương mại SMC</v>
          </cell>
        </row>
        <row r="8">
          <cell r="D8" t="str">
            <v>Khách hàng ký gửi</v>
          </cell>
        </row>
        <row r="9">
          <cell r="D9" t="str">
            <v>Plant kinh doanh SMC</v>
          </cell>
        </row>
        <row r="10">
          <cell r="D10" t="str">
            <v>Khách hàng ký gửi</v>
          </cell>
        </row>
        <row r="11">
          <cell r="D11" t="str">
            <v>Plant thép SMC</v>
          </cell>
        </row>
        <row r="12">
          <cell r="D12" t="str">
            <v>Khách hàng ký gửi</v>
          </cell>
        </row>
        <row r="13">
          <cell r="D13" t="str">
            <v>Plant cơ khí SMC</v>
          </cell>
        </row>
        <row r="14">
          <cell r="D14" t="str">
            <v>Khách hàng ký gửi</v>
          </cell>
        </row>
        <row r="15">
          <cell r="D15" t="str">
            <v>Plant bình dương SMC</v>
          </cell>
        </row>
      </sheetData>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to's"/>
      <sheetName val="Resource"/>
      <sheetName val="Planning"/>
      <sheetName val="Issues"/>
      <sheetName val="Developments"/>
      <sheetName val="Parameters"/>
      <sheetName val="Timeline"/>
      <sheetName val="Meetings"/>
      <sheetName val="Minutes"/>
      <sheetName val="ABAPs not for ABAP Factory"/>
      <sheetName val="Modules"/>
      <sheetName val="Note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ing"/>
      <sheetName val="Cons - SAP (batch 1-all)"/>
      <sheetName val="Cons - SAP (batch 1-ATP)"/>
      <sheetName val="Cons - SAP (batch 2-ATP)"/>
      <sheetName val="Cons - SAP (batch 3-ATP)"/>
      <sheetName val="Cons - SAP (batch 4-ATP)"/>
      <sheetName val="Cons - SAP"/>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To"/>
      <sheetName val="Resource"/>
      <sheetName val="Planning"/>
      <sheetName val="Developments"/>
      <sheetName val="Parameters"/>
      <sheetName val="Issues"/>
      <sheetName val="Timeline"/>
      <sheetName val="Meetings"/>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Project Statement"/>
      <sheetName val="Costs"/>
      <sheetName val="Benefits"/>
      <sheetName val="Calculation"/>
      <sheetName val="Total Value Statement"/>
      <sheetName val="service srategy"/>
      <sheetName val="projected timeline per category"/>
      <sheetName val="proj timeline wicked workout"/>
      <sheetName val="Summary07Jul08_11-06-12"/>
      <sheetName val="Benefits Tracking"/>
      <sheetName val="Framework"/>
      <sheetName val="Help"/>
      <sheetName val="Budget Worksheet"/>
      <sheetName val="Enter Calculation Assumptions"/>
      <sheetName val="MDMS Resources-costs"/>
    </sheetNames>
    <sheetDataSet>
      <sheetData sheetId="0" refreshError="1"/>
      <sheetData sheetId="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art 1 - Activities Review"/>
      <sheetName val="Part 2 - Performance Review -ol"/>
      <sheetName val="Part 3 - Performance Review"/>
      <sheetName val="Part 3 - Your Recommendations"/>
    </sheetNames>
    <sheetDataSet>
      <sheetData sheetId="0" refreshError="1"/>
      <sheetData sheetId="1">
        <row r="32">
          <cell r="M32" t="str">
            <v>Excellent</v>
          </cell>
          <cell r="N32" t="str">
            <v>Completed</v>
          </cell>
        </row>
        <row r="33">
          <cell r="M33" t="str">
            <v>Very Good</v>
          </cell>
          <cell r="N33" t="str">
            <v>Uncompleted</v>
          </cell>
        </row>
        <row r="34">
          <cell r="M34" t="str">
            <v>Good</v>
          </cell>
        </row>
        <row r="35">
          <cell r="M35" t="str">
            <v>Fair</v>
          </cell>
        </row>
        <row r="36">
          <cell r="M36" t="str">
            <v>Weak</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MMARY"/>
      <sheetName val="ENROLLMENT"/>
      <sheetName val="Depreciation"/>
      <sheetName val="M&amp;R"/>
      <sheetName val="TRAVEL"/>
      <sheetName val="General Supplies"/>
      <sheetName val="OPS"/>
      <sheetName val="CROSS CHARGES"/>
      <sheetName val="BUDGET UPLOAD"/>
      <sheetName val="UPLOAD FTE"/>
      <sheetName val="DATA BASE"/>
      <sheetName val="PRICING"/>
      <sheetName val="AVG. SALARY CONVERSIONS"/>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6">
          <cell r="K6" t="str">
            <v>Albania</v>
          </cell>
        </row>
        <row r="7">
          <cell r="K7" t="str">
            <v>Algeria</v>
          </cell>
        </row>
        <row r="8">
          <cell r="K8" t="str">
            <v>Argentina</v>
          </cell>
        </row>
        <row r="9">
          <cell r="K9" t="str">
            <v>Australia</v>
          </cell>
        </row>
        <row r="10">
          <cell r="K10" t="str">
            <v>Austria</v>
          </cell>
        </row>
        <row r="11">
          <cell r="K11" t="str">
            <v>Azerbaijain</v>
          </cell>
        </row>
        <row r="12">
          <cell r="K12" t="str">
            <v>Bahrain</v>
          </cell>
        </row>
        <row r="13">
          <cell r="K13" t="str">
            <v>Bangladesh</v>
          </cell>
        </row>
        <row r="14">
          <cell r="K14" t="str">
            <v>Barbados</v>
          </cell>
        </row>
        <row r="15">
          <cell r="K15" t="str">
            <v>Belarus</v>
          </cell>
        </row>
        <row r="16">
          <cell r="K16" t="str">
            <v>Belgium</v>
          </cell>
        </row>
        <row r="17">
          <cell r="K17" t="str">
            <v>Belize</v>
          </cell>
        </row>
        <row r="18">
          <cell r="K18" t="str">
            <v>Bolivia</v>
          </cell>
        </row>
        <row r="19">
          <cell r="K19" t="str">
            <v>Bosnia</v>
          </cell>
        </row>
        <row r="20">
          <cell r="K20" t="str">
            <v>Brazil</v>
          </cell>
        </row>
        <row r="21">
          <cell r="K21" t="str">
            <v>Bulgaria</v>
          </cell>
        </row>
        <row r="22">
          <cell r="K22" t="str">
            <v>Canada</v>
          </cell>
        </row>
        <row r="23">
          <cell r="K23" t="str">
            <v>Chile</v>
          </cell>
        </row>
        <row r="24">
          <cell r="K24" t="str">
            <v>China</v>
          </cell>
        </row>
        <row r="25">
          <cell r="K25" t="str">
            <v>Colombia</v>
          </cell>
        </row>
        <row r="26">
          <cell r="K26" t="str">
            <v>Costa Rica</v>
          </cell>
        </row>
        <row r="27">
          <cell r="K27" t="str">
            <v>Cote D'Ivoire</v>
          </cell>
        </row>
        <row r="28">
          <cell r="K28" t="str">
            <v>Croatia</v>
          </cell>
        </row>
        <row r="29">
          <cell r="K29" t="str">
            <v>Cyprus</v>
          </cell>
        </row>
        <row r="30">
          <cell r="K30" t="str">
            <v>Czech Republic</v>
          </cell>
        </row>
        <row r="31">
          <cell r="K31" t="str">
            <v>Denmark</v>
          </cell>
        </row>
        <row r="32">
          <cell r="K32" t="str">
            <v>Dom. Republic</v>
          </cell>
        </row>
        <row r="33">
          <cell r="K33" t="str">
            <v>Egypt</v>
          </cell>
        </row>
        <row r="34">
          <cell r="K34" t="str">
            <v>El Salvador</v>
          </cell>
        </row>
        <row r="35">
          <cell r="K35" t="str">
            <v>Estonia</v>
          </cell>
        </row>
        <row r="36">
          <cell r="K36" t="str">
            <v>Ethiopia</v>
          </cell>
        </row>
        <row r="37">
          <cell r="K37" t="str">
            <v>France</v>
          </cell>
        </row>
        <row r="38">
          <cell r="K38" t="str">
            <v>Germany</v>
          </cell>
        </row>
        <row r="39">
          <cell r="K39" t="str">
            <v>Ghana</v>
          </cell>
        </row>
        <row r="40">
          <cell r="K40" t="str">
            <v>Greece</v>
          </cell>
        </row>
        <row r="41">
          <cell r="K41" t="str">
            <v>Guatemala</v>
          </cell>
        </row>
        <row r="42">
          <cell r="K42" t="str">
            <v>Honduras</v>
          </cell>
        </row>
        <row r="43">
          <cell r="K43" t="str">
            <v>Hong Kong</v>
          </cell>
        </row>
        <row r="44">
          <cell r="K44" t="str">
            <v>Hungary</v>
          </cell>
        </row>
        <row r="45">
          <cell r="K45" t="str">
            <v>Iceland</v>
          </cell>
        </row>
        <row r="46">
          <cell r="K46" t="str">
            <v>India</v>
          </cell>
        </row>
        <row r="47">
          <cell r="K47" t="str">
            <v>Indonesia</v>
          </cell>
        </row>
        <row r="48">
          <cell r="K48" t="str">
            <v>Ireland</v>
          </cell>
        </row>
        <row r="49">
          <cell r="K49" t="str">
            <v>Israel</v>
          </cell>
        </row>
        <row r="50">
          <cell r="K50" t="str">
            <v>Italy</v>
          </cell>
        </row>
        <row r="51">
          <cell r="K51" t="str">
            <v>Japan</v>
          </cell>
        </row>
        <row r="52">
          <cell r="K52" t="str">
            <v>Jordan</v>
          </cell>
        </row>
        <row r="53">
          <cell r="K53" t="str">
            <v>Kazakhstan</v>
          </cell>
        </row>
        <row r="54">
          <cell r="K54" t="str">
            <v>Kenya</v>
          </cell>
        </row>
        <row r="55">
          <cell r="K55" t="str">
            <v>Kuwait</v>
          </cell>
        </row>
        <row r="56">
          <cell r="K56" t="str">
            <v>Latvia</v>
          </cell>
        </row>
        <row r="57">
          <cell r="K57" t="str">
            <v>Lebanon</v>
          </cell>
        </row>
        <row r="58">
          <cell r="K58" t="str">
            <v>Lithuania</v>
          </cell>
        </row>
        <row r="59">
          <cell r="K59" t="str">
            <v>Macedonia</v>
          </cell>
        </row>
        <row r="60">
          <cell r="K60" t="str">
            <v>Malaysia</v>
          </cell>
        </row>
        <row r="61">
          <cell r="K61" t="str">
            <v>Malta*</v>
          </cell>
        </row>
        <row r="62">
          <cell r="K62" t="str">
            <v>Mauritius</v>
          </cell>
        </row>
        <row r="63">
          <cell r="K63" t="str">
            <v>Mexico</v>
          </cell>
        </row>
        <row r="64">
          <cell r="K64" t="str">
            <v>Moldova</v>
          </cell>
        </row>
        <row r="65">
          <cell r="K65" t="str">
            <v>Morocco</v>
          </cell>
        </row>
        <row r="66">
          <cell r="K66" t="str">
            <v>Netherlands</v>
          </cell>
        </row>
        <row r="67">
          <cell r="K67" t="str">
            <v>New Zealand</v>
          </cell>
        </row>
        <row r="68">
          <cell r="K68" t="str">
            <v>Nicaragua</v>
          </cell>
        </row>
        <row r="69">
          <cell r="K69" t="str">
            <v>Nigeria</v>
          </cell>
        </row>
        <row r="70">
          <cell r="K70" t="str">
            <v>Oman</v>
          </cell>
        </row>
        <row r="71">
          <cell r="K71" t="str">
            <v>Pakistan</v>
          </cell>
        </row>
        <row r="72">
          <cell r="K72" t="str">
            <v>Pakistan</v>
          </cell>
        </row>
        <row r="73">
          <cell r="K73" t="str">
            <v>Panama</v>
          </cell>
        </row>
        <row r="74">
          <cell r="K74" t="str">
            <v>Paraguay</v>
          </cell>
        </row>
        <row r="75">
          <cell r="K75" t="str">
            <v>Peru</v>
          </cell>
        </row>
        <row r="76">
          <cell r="K76" t="str">
            <v>Philippines</v>
          </cell>
        </row>
        <row r="77">
          <cell r="K77" t="str">
            <v>Poland</v>
          </cell>
        </row>
        <row r="78">
          <cell r="K78" t="str">
            <v>Portugal</v>
          </cell>
        </row>
        <row r="79">
          <cell r="K79" t="str">
            <v>Puerto Rico</v>
          </cell>
        </row>
        <row r="80">
          <cell r="K80" t="str">
            <v>Qatar</v>
          </cell>
        </row>
        <row r="81">
          <cell r="K81" t="str">
            <v>Romania</v>
          </cell>
        </row>
        <row r="82">
          <cell r="K82" t="str">
            <v>Russia</v>
          </cell>
        </row>
        <row r="83">
          <cell r="K83" t="str">
            <v>Saudi Arabia</v>
          </cell>
        </row>
        <row r="84">
          <cell r="K84" t="str">
            <v>Serbia</v>
          </cell>
        </row>
        <row r="85">
          <cell r="K85" t="str">
            <v>Singapore</v>
          </cell>
        </row>
        <row r="86">
          <cell r="K86" t="str">
            <v>Slovakia</v>
          </cell>
        </row>
        <row r="87">
          <cell r="K87" t="str">
            <v>Slovenia</v>
          </cell>
        </row>
        <row r="88">
          <cell r="K88" t="str">
            <v>South Africa</v>
          </cell>
        </row>
        <row r="89">
          <cell r="K89" t="str">
            <v>South Korea</v>
          </cell>
        </row>
        <row r="90">
          <cell r="K90" t="str">
            <v>Spain</v>
          </cell>
        </row>
        <row r="91">
          <cell r="K91" t="str">
            <v>Sri Lanka</v>
          </cell>
        </row>
        <row r="92">
          <cell r="K92" t="str">
            <v>Sweden</v>
          </cell>
        </row>
        <row r="93">
          <cell r="K93" t="str">
            <v>Switzerland</v>
          </cell>
        </row>
        <row r="94">
          <cell r="K94" t="str">
            <v>Taiwan</v>
          </cell>
        </row>
        <row r="95">
          <cell r="K95" t="str">
            <v>Taiwan</v>
          </cell>
        </row>
        <row r="96">
          <cell r="K96" t="str">
            <v>Tanzania</v>
          </cell>
        </row>
        <row r="97">
          <cell r="K97" t="str">
            <v>Thailand</v>
          </cell>
        </row>
        <row r="98">
          <cell r="K98" t="str">
            <v>Tunisia</v>
          </cell>
        </row>
        <row r="99">
          <cell r="K99" t="str">
            <v>Turkey</v>
          </cell>
        </row>
        <row r="100">
          <cell r="K100" t="str">
            <v>Uganda</v>
          </cell>
        </row>
        <row r="101">
          <cell r="K101" t="str">
            <v>Ukraine</v>
          </cell>
        </row>
        <row r="102">
          <cell r="K102" t="str">
            <v>UN ARAB EMIRATE</v>
          </cell>
        </row>
        <row r="103">
          <cell r="K103" t="str">
            <v>United Kingdom</v>
          </cell>
        </row>
        <row r="104">
          <cell r="K104" t="str">
            <v>Uruguay</v>
          </cell>
        </row>
        <row r="105">
          <cell r="K105" t="str">
            <v>USA</v>
          </cell>
        </row>
        <row r="106">
          <cell r="K106" t="str">
            <v>Venezuela</v>
          </cell>
        </row>
        <row r="107">
          <cell r="K107" t="str">
            <v>Vietnam</v>
          </cell>
        </row>
        <row r="108">
          <cell r="K108" t="str">
            <v>Yemen</v>
          </cell>
        </row>
      </sheetData>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ions"/>
      <sheetName val="Financial Fact Sheet"/>
      <sheetName val="FY 10 11"/>
      <sheetName val="FY11 12"/>
      <sheetName val="FY 12 13"/>
      <sheetName val="Funding Sources"/>
      <sheetName val="NET COST"/>
      <sheetName val="FFS - 1C"/>
      <sheetName val="SBD"/>
      <sheetName val="Incremental costs"/>
    </sheetNames>
    <sheetDataSet>
      <sheetData sheetId="0"/>
      <sheetData sheetId="1"/>
      <sheetData sheetId="2"/>
      <sheetData sheetId="3"/>
      <sheetData sheetId="4"/>
      <sheetData sheetId="5">
        <row r="33">
          <cell r="C33">
            <v>0.72799999999999998</v>
          </cell>
        </row>
      </sheetData>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Fact Sht (2)"/>
      <sheetName val="Fin Fact Sht-original"/>
    </sheetNames>
    <sheetDataSet>
      <sheetData sheetId="0" refreshError="1"/>
      <sheetData sheetId="1">
        <row r="30">
          <cell r="G30">
            <v>0</v>
          </cell>
          <cell r="I30">
            <v>0</v>
          </cell>
          <cell r="S30">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amp; Definitions"/>
      <sheetName val="Empty Risk Register"/>
      <sheetName val="Risk Register and Responses"/>
      <sheetName val="drop down lists"/>
    </sheetNames>
    <sheetDataSet>
      <sheetData sheetId="0"/>
      <sheetData sheetId="1"/>
      <sheetData sheetId="2"/>
      <sheetData sheetId="3">
        <row r="2">
          <cell r="A2">
            <v>0.1</v>
          </cell>
          <cell r="B2">
            <v>0.05</v>
          </cell>
          <cell r="C2" t="str">
            <v>Threat</v>
          </cell>
          <cell r="D2" t="str">
            <v>Discovery</v>
          </cell>
        </row>
        <row r="3">
          <cell r="A3">
            <v>0.3</v>
          </cell>
          <cell r="B3">
            <v>0.1</v>
          </cell>
          <cell r="C3" t="str">
            <v>Opportunity</v>
          </cell>
          <cell r="D3" t="str">
            <v>Design</v>
          </cell>
        </row>
        <row r="4">
          <cell r="A4">
            <v>0.5</v>
          </cell>
          <cell r="B4">
            <v>0.2</v>
          </cell>
          <cell r="D4" t="str">
            <v>Qualify</v>
          </cell>
        </row>
        <row r="5">
          <cell r="A5">
            <v>0.7</v>
          </cell>
          <cell r="B5">
            <v>0.4</v>
          </cell>
          <cell r="D5" t="str">
            <v>Ready</v>
          </cell>
        </row>
        <row r="6">
          <cell r="A6">
            <v>0.9</v>
          </cell>
          <cell r="B6">
            <v>0.8</v>
          </cell>
          <cell r="D6" t="str">
            <v>Launch</v>
          </cell>
        </row>
        <row r="7">
          <cell r="D7" t="str">
            <v>Leverage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gress"/>
      <sheetName val="Quality Status"/>
      <sheetName val="Detail (Optional)"/>
      <sheetName val="Ref"/>
      <sheetName val="Severity"/>
      <sheetName val="Guideline"/>
    </sheetNames>
    <sheetDataSet>
      <sheetData sheetId="0" refreshError="1"/>
      <sheetData sheetId="1" refreshError="1"/>
      <sheetData sheetId="2" refreshError="1"/>
      <sheetData sheetId="3">
        <row r="5">
          <cell r="B5" t="str">
            <v>On-time</v>
          </cell>
        </row>
        <row r="6">
          <cell r="B6" t="str">
            <v>Ahead</v>
          </cell>
        </row>
        <row r="7">
          <cell r="B7" t="str">
            <v>Behind</v>
          </cell>
        </row>
        <row r="8">
          <cell r="B8" t="str">
            <v>Pending</v>
          </cell>
        </row>
      </sheetData>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Milestone Doc"/>
      <sheetName val="Readiness Checklist"/>
      <sheetName val="Dec Crit"/>
      <sheetName val="Fin Fact Sht"/>
      <sheetName val="FFS Global Summary"/>
      <sheetName val="Init Fact Sht"/>
      <sheetName val="Vol Frcst"/>
      <sheetName val="VF-Glob+Regl"/>
      <sheetName val="In-Market Obj"/>
      <sheetName val="Lrng Plan"/>
      <sheetName val="Attachments"/>
    </sheetNames>
    <sheetDataSet>
      <sheetData sheetId="0"/>
      <sheetData sheetId="1">
        <row r="27">
          <cell r="C27" t="str">
            <v>Margin is</v>
          </cell>
          <cell r="F27" t="str">
            <v>to current margin.</v>
          </cell>
        </row>
        <row r="29">
          <cell r="B29" t="str">
            <v>ROLL-OUT PLAN</v>
          </cell>
          <cell r="O29" t="str">
            <v>REGIONAL TIER (if applicable)</v>
          </cell>
        </row>
        <row r="31">
          <cell r="B31" t="str">
            <v>Regions/Markets</v>
          </cell>
          <cell r="E31" t="str">
            <v>SOS
to Customers</v>
          </cell>
          <cell r="G31" t="str">
            <v>NPV
($MM)</v>
          </cell>
          <cell r="I31" t="str">
            <v>Year 1
Incr. NOS
($MM)</v>
          </cell>
          <cell r="L31" t="str">
            <v>Year 1
Incr Volume
(MSU)</v>
          </cell>
          <cell r="N31" t="str">
            <v>Year 1
Total Volume
(MSU)</v>
          </cell>
          <cell r="P31" t="str">
            <v>Tier</v>
          </cell>
          <cell r="Q31" t="str">
            <v>Net
Incr
SKUs</v>
          </cell>
        </row>
        <row r="45">
          <cell r="B45" t="str">
            <v>READINESS STATUS</v>
          </cell>
          <cell r="E45" t="str">
            <v>(Refer to Readiness Checklist worksheet to complete this section.)</v>
          </cell>
        </row>
        <row r="46">
          <cell r="B46" t="str">
            <v>Description/Issue</v>
          </cell>
          <cell r="G46" t="str">
            <v>Potential Consequences</v>
          </cell>
          <cell r="L46" t="str">
            <v>Plan to Resolve</v>
          </cell>
          <cell r="P46" t="str">
            <v>Who/When</v>
          </cell>
        </row>
        <row r="47">
          <cell r="B47" t="str">
            <v>Commercial Readiness:</v>
          </cell>
          <cell r="E47" t="str">
            <v>On Track</v>
          </cell>
        </row>
        <row r="48">
          <cell r="B48" t="str">
            <v>•</v>
          </cell>
          <cell r="G48" t="str">
            <v xml:space="preserve">• </v>
          </cell>
          <cell r="L48" t="str">
            <v xml:space="preserve">• </v>
          </cell>
        </row>
        <row r="49">
          <cell r="B49" t="str">
            <v xml:space="preserve">• </v>
          </cell>
          <cell r="G49" t="str">
            <v xml:space="preserve">• </v>
          </cell>
          <cell r="L49" t="str">
            <v xml:space="preserve">• </v>
          </cell>
        </row>
        <row r="50">
          <cell r="B50" t="str">
            <v xml:space="preserve">• </v>
          </cell>
          <cell r="G50" t="str">
            <v xml:space="preserve">• </v>
          </cell>
          <cell r="L50" t="str">
            <v xml:space="preserve">• </v>
          </cell>
        </row>
        <row r="51">
          <cell r="B51" t="str">
            <v>Technical Readiness:</v>
          </cell>
          <cell r="E51" t="str">
            <v>On Track</v>
          </cell>
        </row>
        <row r="52">
          <cell r="B52" t="str">
            <v xml:space="preserve">• </v>
          </cell>
          <cell r="G52" t="str">
            <v xml:space="preserve">• </v>
          </cell>
          <cell r="L52" t="str">
            <v xml:space="preserve">• </v>
          </cell>
        </row>
        <row r="53">
          <cell r="B53" t="str">
            <v xml:space="preserve">• </v>
          </cell>
          <cell r="G53" t="str">
            <v xml:space="preserve">• </v>
          </cell>
          <cell r="L53" t="str">
            <v xml:space="preserve">• </v>
          </cell>
        </row>
        <row r="54">
          <cell r="B54" t="str">
            <v xml:space="preserve">• </v>
          </cell>
          <cell r="G54" t="str">
            <v xml:space="preserve">• </v>
          </cell>
          <cell r="L54" t="str">
            <v xml:space="preserve">• </v>
          </cell>
        </row>
        <row r="55">
          <cell r="B55" t="str">
            <v>Market Readiness:</v>
          </cell>
          <cell r="E55" t="str">
            <v>On Track</v>
          </cell>
        </row>
        <row r="56">
          <cell r="B56" t="str">
            <v xml:space="preserve">• </v>
          </cell>
          <cell r="G56" t="str">
            <v xml:space="preserve">• </v>
          </cell>
          <cell r="L56" t="str">
            <v xml:space="preserve">• </v>
          </cell>
        </row>
        <row r="57">
          <cell r="B57" t="str">
            <v xml:space="preserve">• </v>
          </cell>
          <cell r="G57" t="str">
            <v xml:space="preserve">• </v>
          </cell>
          <cell r="L57" t="str">
            <v xml:space="preserve">• </v>
          </cell>
        </row>
        <row r="58">
          <cell r="B58" t="str">
            <v xml:space="preserve">• </v>
          </cell>
          <cell r="G58" t="str">
            <v xml:space="preserve">• </v>
          </cell>
          <cell r="L58" t="str">
            <v xml:space="preserve">• </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mailto:hauht@imexpharm.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AB163"/>
  <sheetViews>
    <sheetView zoomScale="70" zoomScaleNormal="70" workbookViewId="0">
      <selection activeCell="E15" sqref="E15"/>
    </sheetView>
  </sheetViews>
  <sheetFormatPr defaultColWidth="8.85546875" defaultRowHeight="15" x14ac:dyDescent="0.25"/>
  <cols>
    <col min="1" max="1" width="3.140625" style="282" customWidth="1"/>
    <col min="2" max="2" width="3.7109375" style="282" customWidth="1"/>
    <col min="3" max="3" width="15" style="14" customWidth="1"/>
    <col min="4" max="4" width="37.42578125" style="14" customWidth="1"/>
    <col min="5" max="5" width="16.140625" style="15" customWidth="1"/>
    <col min="6" max="6" width="10.7109375" style="14" customWidth="1"/>
    <col min="7" max="7" width="11.7109375" style="14" customWidth="1"/>
    <col min="8" max="8" width="13.28515625" style="16" customWidth="1"/>
    <col min="9" max="9" width="15.85546875" style="14" customWidth="1"/>
    <col min="10" max="10" width="18.7109375" style="14" customWidth="1"/>
    <col min="11" max="11" width="18" style="14" customWidth="1"/>
    <col min="12" max="12" width="80.140625" style="14" customWidth="1"/>
    <col min="13" max="13" width="3.85546875" style="282" customWidth="1"/>
    <col min="14" max="14" width="14.140625" style="282" bestFit="1" customWidth="1"/>
    <col min="15" max="28" width="8.85546875" style="282"/>
    <col min="29" max="16384" width="8.85546875" style="14"/>
  </cols>
  <sheetData>
    <row r="1" spans="1:28" s="282" customFormat="1" ht="15.75" thickBot="1" x14ac:dyDescent="0.3">
      <c r="E1" s="283"/>
      <c r="H1" s="284"/>
    </row>
    <row r="2" spans="1:28" s="282" customFormat="1" ht="18" x14ac:dyDescent="0.25">
      <c r="B2" s="285"/>
      <c r="C2" s="286" t="s">
        <v>17</v>
      </c>
      <c r="D2" s="286"/>
      <c r="E2" s="286"/>
      <c r="F2" s="286"/>
      <c r="G2" s="286"/>
      <c r="H2" s="286"/>
      <c r="I2" s="286"/>
      <c r="J2" s="286"/>
      <c r="K2" s="286"/>
      <c r="L2" s="286"/>
      <c r="M2" s="287"/>
    </row>
    <row r="3" spans="1:28" s="282" customFormat="1" ht="15.75" x14ac:dyDescent="0.25">
      <c r="B3" s="288"/>
      <c r="C3" s="289"/>
      <c r="D3" s="290"/>
      <c r="E3" s="291"/>
      <c r="F3" s="291"/>
      <c r="G3" s="291"/>
      <c r="H3" s="292"/>
      <c r="I3" s="291"/>
      <c r="J3" s="291"/>
      <c r="K3" s="291"/>
      <c r="L3" s="291"/>
      <c r="M3" s="293"/>
    </row>
    <row r="4" spans="1:28" s="282" customFormat="1" ht="15.75" x14ac:dyDescent="0.25">
      <c r="B4" s="288"/>
      <c r="C4" s="294" t="s">
        <v>18</v>
      </c>
      <c r="D4" s="295"/>
      <c r="E4" s="296"/>
      <c r="F4" s="295"/>
      <c r="G4" s="295"/>
      <c r="H4" s="297"/>
      <c r="I4" s="298" t="s">
        <v>19</v>
      </c>
      <c r="J4" s="299">
        <v>42808</v>
      </c>
      <c r="K4" s="300"/>
      <c r="L4" s="301"/>
      <c r="M4" s="302"/>
    </row>
    <row r="5" spans="1:28" s="282" customFormat="1" x14ac:dyDescent="0.25">
      <c r="B5" s="288"/>
      <c r="C5" s="303" t="s">
        <v>20</v>
      </c>
      <c r="D5" s="304"/>
      <c r="E5" s="305"/>
      <c r="F5" s="304"/>
      <c r="G5" s="304"/>
      <c r="H5" s="306"/>
      <c r="I5" s="307" t="s">
        <v>21</v>
      </c>
      <c r="J5" s="308" t="s">
        <v>22</v>
      </c>
      <c r="K5" s="309"/>
      <c r="L5" s="310"/>
      <c r="M5" s="293"/>
    </row>
    <row r="6" spans="1:28" s="282" customFormat="1" ht="15.75" x14ac:dyDescent="0.2">
      <c r="B6" s="288"/>
      <c r="C6" s="303" t="s">
        <v>23</v>
      </c>
      <c r="D6" s="304"/>
      <c r="E6" s="305"/>
      <c r="F6" s="304"/>
      <c r="G6" s="304"/>
      <c r="H6" s="306"/>
      <c r="I6" s="307" t="s">
        <v>24</v>
      </c>
      <c r="J6" s="311" t="s">
        <v>25</v>
      </c>
      <c r="K6" s="312"/>
      <c r="L6" s="313"/>
      <c r="M6" s="314"/>
    </row>
    <row r="7" spans="1:28" s="282" customFormat="1" x14ac:dyDescent="0.25">
      <c r="B7" s="288"/>
      <c r="C7" s="315" t="s">
        <v>26</v>
      </c>
      <c r="D7" s="309"/>
      <c r="E7" s="316"/>
      <c r="F7" s="309"/>
      <c r="G7" s="309"/>
      <c r="H7" s="317"/>
      <c r="I7" s="318" t="s">
        <v>27</v>
      </c>
      <c r="J7" s="299">
        <f>J4+20</f>
        <v>42828</v>
      </c>
      <c r="K7" s="319"/>
      <c r="L7" s="320"/>
      <c r="M7" s="302"/>
    </row>
    <row r="8" spans="1:28" s="282" customFormat="1" x14ac:dyDescent="0.25">
      <c r="B8" s="288"/>
      <c r="C8" s="304"/>
      <c r="D8" s="304"/>
      <c r="E8" s="305"/>
      <c r="F8" s="304"/>
      <c r="G8" s="307"/>
      <c r="H8" s="306"/>
      <c r="I8" s="307"/>
      <c r="J8" s="321"/>
      <c r="K8" s="321"/>
      <c r="L8" s="321"/>
      <c r="M8" s="293"/>
    </row>
    <row r="9" spans="1:28" s="282" customFormat="1" ht="15.75" x14ac:dyDescent="0.25">
      <c r="B9" s="288"/>
      <c r="C9" s="322" t="s">
        <v>28</v>
      </c>
      <c r="D9" s="323" t="s">
        <v>29</v>
      </c>
      <c r="E9" s="323"/>
      <c r="F9" s="323"/>
      <c r="G9" s="323"/>
      <c r="H9" s="323"/>
      <c r="I9" s="323"/>
      <c r="J9" s="323"/>
      <c r="K9" s="324"/>
      <c r="L9" s="325"/>
      <c r="M9" s="293"/>
    </row>
    <row r="10" spans="1:28" s="282" customFormat="1" ht="15.75" x14ac:dyDescent="0.25">
      <c r="B10" s="288"/>
      <c r="C10" s="326"/>
      <c r="D10" s="327" t="s">
        <v>30</v>
      </c>
      <c r="E10" s="327"/>
      <c r="F10" s="327"/>
      <c r="G10" s="327"/>
      <c r="H10" s="327"/>
      <c r="I10" s="327"/>
      <c r="J10" s="327"/>
      <c r="K10" s="328"/>
      <c r="L10" s="329"/>
      <c r="M10" s="293"/>
    </row>
    <row r="11" spans="1:28" s="282" customFormat="1" ht="15.75" hidden="1" x14ac:dyDescent="0.25">
      <c r="B11" s="288"/>
      <c r="C11" s="326" t="s">
        <v>31</v>
      </c>
      <c r="D11" s="327"/>
      <c r="E11" s="327"/>
      <c r="F11" s="330"/>
      <c r="G11" s="330"/>
      <c r="H11" s="330"/>
      <c r="I11" s="330"/>
      <c r="J11" s="330"/>
      <c r="K11" s="291"/>
      <c r="L11" s="331"/>
      <c r="M11" s="293"/>
    </row>
    <row r="12" spans="1:28" s="282" customFormat="1" ht="15.75" hidden="1" x14ac:dyDescent="0.2">
      <c r="B12" s="288"/>
      <c r="C12" s="326"/>
      <c r="D12" s="332"/>
      <c r="E12" s="283"/>
      <c r="F12" s="333"/>
      <c r="G12" s="334"/>
      <c r="H12" s="335"/>
      <c r="I12" s="291"/>
      <c r="J12" s="291"/>
      <c r="K12" s="291"/>
      <c r="L12" s="331"/>
      <c r="M12" s="293"/>
    </row>
    <row r="13" spans="1:28" s="282" customFormat="1" ht="15.75" x14ac:dyDescent="0.2">
      <c r="B13" s="288"/>
      <c r="C13" s="336"/>
      <c r="D13" s="337"/>
      <c r="E13" s="338"/>
      <c r="F13" s="339"/>
      <c r="G13" s="339"/>
      <c r="H13" s="340"/>
      <c r="I13" s="339"/>
      <c r="J13" s="341" t="s">
        <v>32</v>
      </c>
      <c r="K13" s="342">
        <v>22840</v>
      </c>
      <c r="L13" s="343" t="s">
        <v>33</v>
      </c>
      <c r="M13" s="293"/>
    </row>
    <row r="14" spans="1:28" s="282" customFormat="1" x14ac:dyDescent="0.2">
      <c r="B14" s="288"/>
      <c r="C14" s="344"/>
      <c r="D14" s="344"/>
      <c r="E14" s="291"/>
      <c r="F14" s="344"/>
      <c r="G14" s="304"/>
      <c r="H14" s="345"/>
      <c r="I14" s="304"/>
      <c r="J14" s="304"/>
      <c r="K14" s="346"/>
      <c r="L14" s="304"/>
      <c r="M14" s="293"/>
    </row>
    <row r="15" spans="1:28" s="282" customFormat="1" ht="15.75" x14ac:dyDescent="0.2">
      <c r="B15" s="288"/>
      <c r="C15" s="347" t="s">
        <v>34</v>
      </c>
      <c r="D15" s="344"/>
      <c r="E15" s="291"/>
      <c r="F15" s="344"/>
      <c r="G15" s="304"/>
      <c r="H15" s="345"/>
      <c r="I15" s="304"/>
      <c r="J15" s="304"/>
      <c r="K15" s="346"/>
      <c r="L15" s="304"/>
      <c r="M15" s="293"/>
    </row>
    <row r="16" spans="1:28" s="22" customFormat="1" ht="33" x14ac:dyDescent="0.25">
      <c r="A16" s="283"/>
      <c r="B16" s="288"/>
      <c r="C16" s="242" t="s">
        <v>35</v>
      </c>
      <c r="D16" s="243"/>
      <c r="E16" s="19" t="s">
        <v>36</v>
      </c>
      <c r="F16" s="19" t="s">
        <v>37</v>
      </c>
      <c r="G16" s="19" t="s">
        <v>38</v>
      </c>
      <c r="H16" s="20"/>
      <c r="I16" s="19" t="s">
        <v>39</v>
      </c>
      <c r="J16" s="19" t="s">
        <v>40</v>
      </c>
      <c r="K16" s="19" t="s">
        <v>41</v>
      </c>
      <c r="L16" s="21" t="s">
        <v>42</v>
      </c>
      <c r="M16" s="293"/>
      <c r="N16" s="282"/>
      <c r="O16" s="282"/>
      <c r="P16" s="282"/>
      <c r="Q16" s="282"/>
      <c r="R16" s="282"/>
      <c r="S16" s="282"/>
      <c r="T16" s="282"/>
      <c r="U16" s="282"/>
      <c r="V16" s="282"/>
      <c r="W16" s="282"/>
      <c r="X16" s="282"/>
      <c r="Y16" s="282"/>
      <c r="Z16" s="282"/>
      <c r="AA16" s="282"/>
      <c r="AB16" s="282"/>
    </row>
    <row r="17" spans="1:28" s="30" customFormat="1" ht="15.75" x14ac:dyDescent="0.25">
      <c r="A17" s="348"/>
      <c r="B17" s="349"/>
      <c r="C17" s="244" t="s">
        <v>43</v>
      </c>
      <c r="D17" s="244"/>
      <c r="E17" s="25"/>
      <c r="F17" s="26"/>
      <c r="G17" s="26"/>
      <c r="H17" s="27"/>
      <c r="I17" s="26"/>
      <c r="J17" s="28">
        <f>J18+J20+J25+J29</f>
        <v>90610</v>
      </c>
      <c r="K17" s="28">
        <f>J17*$K$13</f>
        <v>2069532400</v>
      </c>
      <c r="L17" s="28"/>
      <c r="M17" s="358"/>
      <c r="N17" s="353"/>
      <c r="O17" s="354"/>
      <c r="P17" s="354"/>
      <c r="Q17" s="354"/>
      <c r="R17" s="354"/>
      <c r="S17" s="354"/>
      <c r="T17" s="354"/>
      <c r="U17" s="354"/>
      <c r="V17" s="354"/>
      <c r="W17" s="354"/>
      <c r="X17" s="354"/>
      <c r="Y17" s="354"/>
      <c r="Z17" s="354"/>
      <c r="AA17" s="354"/>
      <c r="AB17" s="354"/>
    </row>
    <row r="18" spans="1:28" s="38" customFormat="1" ht="15.75" x14ac:dyDescent="0.25">
      <c r="A18" s="69"/>
      <c r="B18" s="70"/>
      <c r="C18" s="245" t="s">
        <v>44</v>
      </c>
      <c r="D18" s="246"/>
      <c r="E18" s="33"/>
      <c r="F18" s="34"/>
      <c r="G18" s="34"/>
      <c r="H18" s="35"/>
      <c r="I18" s="34"/>
      <c r="J18" s="36">
        <f>SUM(J19:J19)</f>
        <v>15360</v>
      </c>
      <c r="K18" s="36">
        <f>K19</f>
        <v>350822400</v>
      </c>
      <c r="L18" s="34"/>
      <c r="M18" s="78"/>
      <c r="N18" s="355"/>
      <c r="O18" s="79"/>
      <c r="P18" s="79"/>
      <c r="Q18" s="79"/>
      <c r="R18" s="79"/>
      <c r="S18" s="79"/>
      <c r="T18" s="79"/>
      <c r="U18" s="79"/>
      <c r="V18" s="79"/>
      <c r="W18" s="79"/>
      <c r="X18" s="79"/>
      <c r="Y18" s="79"/>
      <c r="Z18" s="79"/>
      <c r="AA18" s="79"/>
      <c r="AB18" s="79"/>
    </row>
    <row r="19" spans="1:28" s="38" customFormat="1" x14ac:dyDescent="0.25">
      <c r="A19" s="69"/>
      <c r="B19" s="70"/>
      <c r="C19" s="236" t="s">
        <v>45</v>
      </c>
      <c r="D19" s="236"/>
      <c r="E19" s="39" t="s">
        <v>46</v>
      </c>
      <c r="F19" s="40">
        <v>1</v>
      </c>
      <c r="G19" s="41">
        <v>15360</v>
      </c>
      <c r="H19" s="42"/>
      <c r="I19" s="43">
        <f>G19*$K$13</f>
        <v>350822400</v>
      </c>
      <c r="J19" s="41">
        <f>F19*G19*(1-H19)</f>
        <v>15360</v>
      </c>
      <c r="K19" s="41">
        <f t="shared" ref="K19:K27" si="0">J19*$K$13</f>
        <v>350822400</v>
      </c>
      <c r="L19" s="44"/>
      <c r="M19" s="78"/>
      <c r="N19" s="79"/>
      <c r="O19" s="79"/>
      <c r="P19" s="79"/>
      <c r="Q19" s="79"/>
      <c r="R19" s="79"/>
      <c r="S19" s="79"/>
      <c r="T19" s="79"/>
      <c r="U19" s="79"/>
      <c r="V19" s="79"/>
      <c r="W19" s="79"/>
      <c r="X19" s="79"/>
      <c r="Y19" s="79"/>
      <c r="Z19" s="79"/>
      <c r="AA19" s="79"/>
      <c r="AB19" s="79"/>
    </row>
    <row r="20" spans="1:28" s="38" customFormat="1" ht="15.75" x14ac:dyDescent="0.25">
      <c r="A20" s="69"/>
      <c r="B20" s="70"/>
      <c r="C20" s="237" t="s">
        <v>47</v>
      </c>
      <c r="D20" s="237"/>
      <c r="E20" s="33"/>
      <c r="F20" s="34"/>
      <c r="G20" s="34"/>
      <c r="H20" s="35"/>
      <c r="I20" s="34"/>
      <c r="J20" s="36">
        <f>SUM(J21:J24)</f>
        <v>12250</v>
      </c>
      <c r="K20" s="36">
        <f t="shared" si="0"/>
        <v>279790000</v>
      </c>
      <c r="L20" s="34"/>
      <c r="M20" s="78"/>
      <c r="N20" s="79"/>
      <c r="O20" s="79"/>
      <c r="P20" s="79"/>
      <c r="Q20" s="79"/>
      <c r="R20" s="79"/>
      <c r="S20" s="79"/>
      <c r="T20" s="79"/>
      <c r="U20" s="79"/>
      <c r="V20" s="79"/>
      <c r="W20" s="79"/>
      <c r="X20" s="79"/>
      <c r="Y20" s="79"/>
      <c r="Z20" s="79"/>
      <c r="AA20" s="79"/>
      <c r="AB20" s="79"/>
    </row>
    <row r="21" spans="1:28" s="38" customFormat="1" ht="28.5" x14ac:dyDescent="0.25">
      <c r="A21" s="69"/>
      <c r="B21" s="70"/>
      <c r="C21" s="236" t="s">
        <v>48</v>
      </c>
      <c r="D21" s="236"/>
      <c r="E21" s="45" t="s">
        <v>49</v>
      </c>
      <c r="F21" s="46">
        <v>150</v>
      </c>
      <c r="G21" s="41">
        <v>40</v>
      </c>
      <c r="H21" s="42"/>
      <c r="I21" s="43">
        <f>G21*$K$13</f>
        <v>913600</v>
      </c>
      <c r="J21" s="41">
        <f>F21*G21*(1-H21)</f>
        <v>6000</v>
      </c>
      <c r="K21" s="41">
        <f t="shared" si="0"/>
        <v>137040000</v>
      </c>
      <c r="L21" s="44" t="s">
        <v>50</v>
      </c>
      <c r="M21" s="78"/>
      <c r="N21" s="355"/>
      <c r="O21" s="79"/>
      <c r="P21" s="79"/>
      <c r="Q21" s="79"/>
      <c r="R21" s="79"/>
      <c r="S21" s="79"/>
      <c r="T21" s="79"/>
      <c r="U21" s="79"/>
      <c r="V21" s="79"/>
      <c r="W21" s="79"/>
      <c r="X21" s="79"/>
      <c r="Y21" s="79"/>
      <c r="Z21" s="79"/>
      <c r="AA21" s="79"/>
      <c r="AB21" s="79"/>
    </row>
    <row r="22" spans="1:28" s="38" customFormat="1" ht="28.5" x14ac:dyDescent="0.25">
      <c r="A22" s="69"/>
      <c r="B22" s="70"/>
      <c r="C22" s="236" t="s">
        <v>51</v>
      </c>
      <c r="D22" s="236"/>
      <c r="E22" s="45" t="s">
        <v>52</v>
      </c>
      <c r="F22" s="46">
        <v>5</v>
      </c>
      <c r="G22" s="41">
        <v>1250</v>
      </c>
      <c r="H22" s="42"/>
      <c r="I22" s="43">
        <f>G22*$K$13</f>
        <v>28550000</v>
      </c>
      <c r="J22" s="41">
        <f>F22*G22*(1-H22)</f>
        <v>6250</v>
      </c>
      <c r="K22" s="41">
        <f t="shared" si="0"/>
        <v>142750000</v>
      </c>
      <c r="L22" s="44" t="s">
        <v>53</v>
      </c>
      <c r="M22" s="78"/>
      <c r="N22" s="79"/>
      <c r="O22" s="79"/>
      <c r="P22" s="79"/>
      <c r="Q22" s="79"/>
      <c r="R22" s="79"/>
      <c r="S22" s="79"/>
      <c r="T22" s="79"/>
      <c r="U22" s="79"/>
      <c r="V22" s="79"/>
      <c r="W22" s="79"/>
      <c r="X22" s="79"/>
      <c r="Y22" s="79"/>
      <c r="Z22" s="79"/>
      <c r="AA22" s="79"/>
      <c r="AB22" s="79"/>
    </row>
    <row r="23" spans="1:28" s="38" customFormat="1" ht="28.5" x14ac:dyDescent="0.25">
      <c r="A23" s="69"/>
      <c r="B23" s="70"/>
      <c r="C23" s="236" t="s">
        <v>54</v>
      </c>
      <c r="D23" s="236"/>
      <c r="E23" s="45" t="s">
        <v>52</v>
      </c>
      <c r="F23" s="46">
        <v>0</v>
      </c>
      <c r="G23" s="41">
        <v>7500</v>
      </c>
      <c r="H23" s="42"/>
      <c r="I23" s="43">
        <f>G23*$K$13</f>
        <v>171300000</v>
      </c>
      <c r="J23" s="41">
        <f>F23*G23*(1-H23)</f>
        <v>0</v>
      </c>
      <c r="K23" s="41">
        <f t="shared" si="0"/>
        <v>0</v>
      </c>
      <c r="L23" s="44" t="s">
        <v>55</v>
      </c>
      <c r="M23" s="78"/>
      <c r="N23" s="79"/>
      <c r="O23" s="79"/>
      <c r="P23" s="79"/>
      <c r="Q23" s="79"/>
      <c r="R23" s="79"/>
      <c r="S23" s="79"/>
      <c r="T23" s="79"/>
      <c r="U23" s="79"/>
      <c r="V23" s="79"/>
      <c r="W23" s="79"/>
      <c r="X23" s="79"/>
      <c r="Y23" s="79"/>
      <c r="Z23" s="79"/>
      <c r="AA23" s="79"/>
      <c r="AB23" s="79"/>
    </row>
    <row r="24" spans="1:28" s="38" customFormat="1" ht="57" x14ac:dyDescent="0.25">
      <c r="A24" s="69"/>
      <c r="B24" s="70"/>
      <c r="C24" s="236" t="s">
        <v>56</v>
      </c>
      <c r="D24" s="236"/>
      <c r="E24" s="45" t="s">
        <v>52</v>
      </c>
      <c r="F24" s="46">
        <v>0</v>
      </c>
      <c r="G24" s="41">
        <v>1250</v>
      </c>
      <c r="H24" s="42"/>
      <c r="I24" s="43">
        <f>G24*$K$13</f>
        <v>28550000</v>
      </c>
      <c r="J24" s="41">
        <f>F24*G24*(1-H24)</f>
        <v>0</v>
      </c>
      <c r="K24" s="41">
        <f t="shared" si="0"/>
        <v>0</v>
      </c>
      <c r="L24" s="44" t="s">
        <v>57</v>
      </c>
      <c r="M24" s="78"/>
      <c r="N24" s="79"/>
      <c r="O24" s="79"/>
      <c r="P24" s="79"/>
      <c r="Q24" s="79"/>
      <c r="R24" s="79"/>
      <c r="S24" s="79"/>
      <c r="T24" s="79"/>
      <c r="U24" s="79"/>
      <c r="V24" s="79"/>
      <c r="W24" s="79"/>
      <c r="X24" s="79"/>
      <c r="Y24" s="79"/>
      <c r="Z24" s="79"/>
      <c r="AA24" s="79"/>
      <c r="AB24" s="79"/>
    </row>
    <row r="25" spans="1:28" s="38" customFormat="1" ht="15.75" x14ac:dyDescent="0.25">
      <c r="A25" s="69"/>
      <c r="B25" s="70"/>
      <c r="C25" s="237" t="s">
        <v>58</v>
      </c>
      <c r="D25" s="237"/>
      <c r="E25" s="33"/>
      <c r="F25" s="34"/>
      <c r="G25" s="34"/>
      <c r="H25" s="35"/>
      <c r="I25" s="34"/>
      <c r="J25" s="36">
        <f>SUM(J26:J28)</f>
        <v>48000</v>
      </c>
      <c r="K25" s="36">
        <f t="shared" si="0"/>
        <v>1096320000</v>
      </c>
      <c r="L25" s="34"/>
      <c r="M25" s="78"/>
      <c r="N25" s="79"/>
      <c r="O25" s="79"/>
      <c r="P25" s="79"/>
      <c r="Q25" s="79"/>
      <c r="R25" s="79"/>
      <c r="S25" s="79"/>
      <c r="T25" s="79"/>
      <c r="U25" s="79"/>
      <c r="V25" s="79"/>
      <c r="W25" s="79"/>
      <c r="X25" s="79"/>
      <c r="Y25" s="79"/>
      <c r="Z25" s="79"/>
      <c r="AA25" s="79"/>
      <c r="AB25" s="79"/>
    </row>
    <row r="26" spans="1:28" s="38" customFormat="1" ht="85.5" x14ac:dyDescent="0.25">
      <c r="A26" s="69"/>
      <c r="B26" s="70"/>
      <c r="C26" s="236" t="s">
        <v>59</v>
      </c>
      <c r="D26" s="236"/>
      <c r="E26" s="39" t="s">
        <v>60</v>
      </c>
      <c r="F26" s="40">
        <v>1</v>
      </c>
      <c r="G26" s="43">
        <v>22000</v>
      </c>
      <c r="H26" s="42"/>
      <c r="I26" s="43">
        <f>G26*$K$13</f>
        <v>502480000</v>
      </c>
      <c r="J26" s="41">
        <f>G26*F26*(1-H26)</f>
        <v>22000</v>
      </c>
      <c r="K26" s="41">
        <f t="shared" si="0"/>
        <v>502480000</v>
      </c>
      <c r="L26" s="230" t="s">
        <v>170</v>
      </c>
      <c r="M26" s="78"/>
      <c r="N26" s="356"/>
      <c r="O26" s="79"/>
      <c r="P26" s="79"/>
      <c r="Q26" s="79"/>
      <c r="R26" s="79"/>
      <c r="S26" s="79"/>
      <c r="T26" s="79"/>
      <c r="U26" s="79"/>
      <c r="V26" s="79"/>
      <c r="W26" s="79"/>
      <c r="X26" s="79"/>
      <c r="Y26" s="79"/>
      <c r="Z26" s="79"/>
      <c r="AA26" s="79"/>
      <c r="AB26" s="79"/>
    </row>
    <row r="27" spans="1:28" s="38" customFormat="1" ht="185.25" x14ac:dyDescent="0.25">
      <c r="A27" s="69"/>
      <c r="B27" s="70"/>
      <c r="C27" s="236" t="s">
        <v>61</v>
      </c>
      <c r="D27" s="236"/>
      <c r="E27" s="39" t="s">
        <v>62</v>
      </c>
      <c r="F27" s="46">
        <v>2</v>
      </c>
      <c r="G27" s="43">
        <v>3000</v>
      </c>
      <c r="H27" s="42"/>
      <c r="I27" s="43">
        <f>G27*$K$13</f>
        <v>68520000</v>
      </c>
      <c r="J27" s="41">
        <f t="shared" ref="J27" si="1">F27*G27</f>
        <v>6000</v>
      </c>
      <c r="K27" s="41">
        <f t="shared" si="0"/>
        <v>137040000</v>
      </c>
      <c r="L27" s="229" t="s">
        <v>167</v>
      </c>
      <c r="M27" s="78"/>
      <c r="N27" s="356"/>
      <c r="O27" s="79"/>
      <c r="P27" s="79"/>
      <c r="Q27" s="79"/>
      <c r="R27" s="79"/>
      <c r="S27" s="79"/>
      <c r="T27" s="79"/>
      <c r="U27" s="79"/>
      <c r="V27" s="79"/>
      <c r="W27" s="79"/>
      <c r="X27" s="79"/>
      <c r="Y27" s="79"/>
      <c r="Z27" s="79"/>
      <c r="AA27" s="79"/>
      <c r="AB27" s="79"/>
    </row>
    <row r="28" spans="1:28" s="38" customFormat="1" ht="114" x14ac:dyDescent="0.25">
      <c r="A28" s="69"/>
      <c r="B28" s="70"/>
      <c r="C28" s="236" t="s">
        <v>63</v>
      </c>
      <c r="D28" s="236"/>
      <c r="E28" s="39" t="s">
        <v>64</v>
      </c>
      <c r="F28" s="46">
        <v>8</v>
      </c>
      <c r="G28" s="43">
        <v>2500</v>
      </c>
      <c r="H28" s="42"/>
      <c r="I28" s="43">
        <f>G28*$K$13</f>
        <v>57100000</v>
      </c>
      <c r="J28" s="41">
        <f>G28*F28</f>
        <v>20000</v>
      </c>
      <c r="K28" s="41">
        <f>J28*$K$13</f>
        <v>456800000</v>
      </c>
      <c r="L28" s="44" t="s">
        <v>168</v>
      </c>
      <c r="M28" s="78"/>
      <c r="N28" s="355"/>
      <c r="O28" s="79"/>
      <c r="P28" s="79"/>
      <c r="Q28" s="79"/>
      <c r="R28" s="79"/>
      <c r="S28" s="79"/>
      <c r="T28" s="79"/>
      <c r="U28" s="79"/>
      <c r="V28" s="79"/>
      <c r="W28" s="79"/>
      <c r="X28" s="79"/>
      <c r="Y28" s="79"/>
      <c r="Z28" s="79"/>
      <c r="AA28" s="79"/>
      <c r="AB28" s="79"/>
    </row>
    <row r="29" spans="1:28" s="30" customFormat="1" ht="15.75" x14ac:dyDescent="0.25">
      <c r="A29" s="348"/>
      <c r="B29" s="349"/>
      <c r="C29" s="238" t="s">
        <v>65</v>
      </c>
      <c r="D29" s="239"/>
      <c r="E29" s="25"/>
      <c r="F29" s="26"/>
      <c r="G29" s="26"/>
      <c r="H29" s="27"/>
      <c r="I29" s="26"/>
      <c r="J29" s="28">
        <f>J30</f>
        <v>15000</v>
      </c>
      <c r="K29" s="47">
        <f>K30</f>
        <v>342600000</v>
      </c>
      <c r="L29" s="28"/>
      <c r="M29" s="358"/>
      <c r="N29" s="354"/>
      <c r="O29" s="354"/>
      <c r="P29" s="354"/>
      <c r="Q29" s="354"/>
      <c r="R29" s="354"/>
      <c r="S29" s="354"/>
      <c r="T29" s="354"/>
      <c r="U29" s="354"/>
      <c r="V29" s="354"/>
      <c r="W29" s="354"/>
      <c r="X29" s="354"/>
      <c r="Y29" s="354"/>
      <c r="Z29" s="354"/>
      <c r="AA29" s="354"/>
      <c r="AB29" s="354"/>
    </row>
    <row r="30" spans="1:28" s="38" customFormat="1" x14ac:dyDescent="0.25">
      <c r="A30" s="69"/>
      <c r="B30" s="70"/>
      <c r="C30" s="240" t="s">
        <v>66</v>
      </c>
      <c r="D30" s="241"/>
      <c r="E30" s="45" t="s">
        <v>67</v>
      </c>
      <c r="F30" s="46">
        <f>F21</f>
        <v>150</v>
      </c>
      <c r="G30" s="41">
        <v>100</v>
      </c>
      <c r="H30" s="42"/>
      <c r="I30" s="43">
        <f>G30*$K$13</f>
        <v>2284000</v>
      </c>
      <c r="J30" s="41">
        <f>F30*G30*(1-H30)</f>
        <v>15000</v>
      </c>
      <c r="K30" s="41">
        <f>J30*$K$13</f>
        <v>342600000</v>
      </c>
      <c r="L30" s="48"/>
      <c r="M30" s="78"/>
      <c r="N30" s="79"/>
      <c r="O30" s="79"/>
      <c r="P30" s="79"/>
      <c r="Q30" s="79"/>
      <c r="R30" s="79"/>
      <c r="S30" s="79"/>
      <c r="T30" s="79"/>
      <c r="U30" s="79"/>
      <c r="V30" s="79"/>
      <c r="W30" s="79"/>
      <c r="X30" s="79"/>
      <c r="Y30" s="79"/>
      <c r="Z30" s="79"/>
      <c r="AA30" s="79"/>
      <c r="AB30" s="79"/>
    </row>
    <row r="31" spans="1:28" s="79" customFormat="1" x14ac:dyDescent="0.25">
      <c r="A31" s="69"/>
      <c r="B31" s="70"/>
      <c r="C31" s="71"/>
      <c r="D31" s="71"/>
      <c r="E31" s="72"/>
      <c r="F31" s="73"/>
      <c r="G31" s="74"/>
      <c r="H31" s="75"/>
      <c r="I31" s="76"/>
      <c r="J31" s="74"/>
      <c r="K31" s="74"/>
      <c r="L31" s="77"/>
      <c r="M31" s="78"/>
    </row>
    <row r="32" spans="1:28" s="30" customFormat="1" ht="15.75" x14ac:dyDescent="0.25">
      <c r="A32" s="348"/>
      <c r="B32" s="349"/>
      <c r="C32" s="238" t="s">
        <v>127</v>
      </c>
      <c r="D32" s="239"/>
      <c r="E32" s="25"/>
      <c r="F32" s="26"/>
      <c r="G32" s="26"/>
      <c r="H32" s="27"/>
      <c r="I32" s="26"/>
      <c r="J32" s="28"/>
      <c r="K32" s="47">
        <f>SUM(K33:K36)</f>
        <v>559650000</v>
      </c>
      <c r="L32" s="28"/>
      <c r="M32" s="358"/>
      <c r="N32" s="354"/>
      <c r="O32" s="354"/>
      <c r="P32" s="354"/>
      <c r="Q32" s="354"/>
      <c r="R32" s="354"/>
      <c r="S32" s="354"/>
      <c r="T32" s="354"/>
      <c r="U32" s="354"/>
      <c r="V32" s="354"/>
      <c r="W32" s="354"/>
      <c r="X32" s="354"/>
      <c r="Y32" s="354"/>
      <c r="Z32" s="354"/>
      <c r="AA32" s="354"/>
      <c r="AB32" s="354"/>
    </row>
    <row r="33" spans="1:28" s="38" customFormat="1" x14ac:dyDescent="0.25">
      <c r="A33" s="69"/>
      <c r="B33" s="70"/>
      <c r="C33" s="234" t="s">
        <v>131</v>
      </c>
      <c r="D33" s="235"/>
      <c r="E33" s="45" t="s">
        <v>132</v>
      </c>
      <c r="F33" s="46">
        <v>150</v>
      </c>
      <c r="G33" s="41">
        <f>I33/K13</f>
        <v>3.0647985989492117</v>
      </c>
      <c r="H33" s="42">
        <v>1</v>
      </c>
      <c r="I33" s="43">
        <v>70000</v>
      </c>
      <c r="J33" s="41">
        <f>F33*G33*(1-H33)</f>
        <v>0</v>
      </c>
      <c r="K33" s="41">
        <f>J33*$K$13</f>
        <v>0</v>
      </c>
      <c r="L33" s="48" t="s">
        <v>140</v>
      </c>
      <c r="M33" s="78"/>
      <c r="N33" s="79"/>
      <c r="O33" s="79"/>
      <c r="P33" s="79"/>
      <c r="Q33" s="79"/>
      <c r="R33" s="79"/>
      <c r="S33" s="79"/>
      <c r="T33" s="79"/>
      <c r="U33" s="79"/>
      <c r="V33" s="79"/>
      <c r="W33" s="79"/>
      <c r="X33" s="79"/>
      <c r="Y33" s="79"/>
      <c r="Z33" s="79"/>
      <c r="AA33" s="79"/>
      <c r="AB33" s="79"/>
    </row>
    <row r="34" spans="1:28" s="79" customFormat="1" ht="71.25" x14ac:dyDescent="0.25">
      <c r="A34" s="69"/>
      <c r="B34" s="70"/>
      <c r="C34" s="365" t="s">
        <v>130</v>
      </c>
      <c r="D34" s="366"/>
      <c r="E34" s="367" t="s">
        <v>67</v>
      </c>
      <c r="F34" s="368">
        <v>150</v>
      </c>
      <c r="G34" s="369">
        <f>I34/$K$13</f>
        <v>21.891418563922944</v>
      </c>
      <c r="H34" s="370"/>
      <c r="I34" s="371">
        <v>500000</v>
      </c>
      <c r="J34" s="369">
        <f>F34*G34*(1-H34)</f>
        <v>3283.7127845884415</v>
      </c>
      <c r="K34" s="369">
        <f>J34*$K$13</f>
        <v>75000000</v>
      </c>
      <c r="L34" s="372" t="s">
        <v>164</v>
      </c>
      <c r="M34" s="78"/>
    </row>
    <row r="35" spans="1:28" s="79" customFormat="1" x14ac:dyDescent="0.25">
      <c r="A35" s="69"/>
      <c r="B35" s="70"/>
      <c r="C35" s="365" t="s">
        <v>141</v>
      </c>
      <c r="D35" s="366"/>
      <c r="E35" s="367" t="s">
        <v>132</v>
      </c>
      <c r="F35" s="368">
        <f>F33</f>
        <v>150</v>
      </c>
      <c r="G35" s="369">
        <f>I35/K13</f>
        <v>157.18038528896673</v>
      </c>
      <c r="H35" s="370">
        <v>0.1</v>
      </c>
      <c r="I35" s="371">
        <v>3590000</v>
      </c>
      <c r="J35" s="369">
        <f>F35*G35*(1-H35)</f>
        <v>21219.35201401051</v>
      </c>
      <c r="K35" s="369">
        <f>J35*$K$13</f>
        <v>484650000.00000006</v>
      </c>
      <c r="L35" s="372"/>
      <c r="M35" s="78"/>
    </row>
    <row r="36" spans="1:28" s="79" customFormat="1" x14ac:dyDescent="0.25">
      <c r="A36" s="69"/>
      <c r="B36" s="70"/>
      <c r="C36" s="365" t="s">
        <v>137</v>
      </c>
      <c r="D36" s="366"/>
      <c r="E36" s="367" t="s">
        <v>138</v>
      </c>
      <c r="F36" s="368">
        <v>1</v>
      </c>
      <c r="G36" s="373"/>
      <c r="H36" s="370"/>
      <c r="I36" s="371">
        <f>G36*K13</f>
        <v>0</v>
      </c>
      <c r="J36" s="369">
        <f t="shared" ref="J36" si="2">F36*G36*(1-H36)</f>
        <v>0</v>
      </c>
      <c r="K36" s="369">
        <f>J36*$K$13</f>
        <v>0</v>
      </c>
      <c r="L36" s="372"/>
      <c r="M36" s="78"/>
    </row>
    <row r="37" spans="1:28" s="350" customFormat="1" ht="14.25" x14ac:dyDescent="0.25">
      <c r="B37" s="351"/>
      <c r="C37" s="361" t="s">
        <v>68</v>
      </c>
      <c r="D37" s="362"/>
      <c r="E37" s="363"/>
      <c r="F37" s="362"/>
      <c r="G37" s="362"/>
      <c r="H37" s="364"/>
      <c r="I37" s="362"/>
      <c r="J37" s="362"/>
      <c r="K37" s="362"/>
      <c r="L37" s="362"/>
      <c r="M37" s="359"/>
    </row>
    <row r="38" spans="1:28" s="350" customFormat="1" ht="14.25" x14ac:dyDescent="0.25">
      <c r="B38" s="351"/>
      <c r="C38" s="374" t="s">
        <v>69</v>
      </c>
      <c r="D38" s="374"/>
      <c r="E38" s="374"/>
      <c r="F38" s="374"/>
      <c r="G38" s="374"/>
      <c r="H38" s="374"/>
      <c r="I38" s="374"/>
      <c r="J38" s="374"/>
      <c r="K38" s="374"/>
      <c r="L38" s="374"/>
      <c r="M38" s="359"/>
    </row>
    <row r="39" spans="1:28" s="282" customFormat="1" ht="15.75" x14ac:dyDescent="0.25">
      <c r="B39" s="288"/>
      <c r="C39" s="375" t="s">
        <v>70</v>
      </c>
      <c r="D39" s="375"/>
      <c r="E39" s="376" t="s">
        <v>71</v>
      </c>
      <c r="F39" s="376" t="s">
        <v>72</v>
      </c>
      <c r="G39" s="376" t="s">
        <v>73</v>
      </c>
      <c r="H39" s="376" t="s">
        <v>74</v>
      </c>
      <c r="I39" s="376" t="s">
        <v>75</v>
      </c>
      <c r="J39" s="377"/>
      <c r="K39" s="344"/>
      <c r="L39" s="378"/>
      <c r="M39" s="293"/>
    </row>
    <row r="40" spans="1:28" s="282" customFormat="1" x14ac:dyDescent="0.25">
      <c r="B40" s="288"/>
      <c r="C40" s="379" t="s">
        <v>76</v>
      </c>
      <c r="D40" s="380"/>
      <c r="E40" s="381">
        <f>J25+J29</f>
        <v>63000</v>
      </c>
      <c r="F40" s="377"/>
      <c r="G40" s="377"/>
      <c r="H40" s="382"/>
      <c r="I40" s="377"/>
      <c r="J40" s="377"/>
      <c r="K40" s="344"/>
      <c r="L40" s="378"/>
      <c r="M40" s="293"/>
    </row>
    <row r="41" spans="1:28" s="282" customFormat="1" x14ac:dyDescent="0.25">
      <c r="B41" s="288"/>
      <c r="C41" s="379" t="s">
        <v>77</v>
      </c>
      <c r="D41" s="380"/>
      <c r="E41" s="381">
        <f>J18+J20</f>
        <v>27610</v>
      </c>
      <c r="F41" s="381">
        <v>42610</v>
      </c>
      <c r="G41" s="381">
        <f>F41</f>
        <v>42610</v>
      </c>
      <c r="H41" s="381">
        <f>G41</f>
        <v>42610</v>
      </c>
      <c r="I41" s="381">
        <f>H41</f>
        <v>42610</v>
      </c>
      <c r="J41" s="377"/>
      <c r="K41" s="344"/>
      <c r="L41" s="378"/>
      <c r="M41" s="293"/>
    </row>
    <row r="42" spans="1:28" s="282" customFormat="1" ht="15.75" x14ac:dyDescent="0.25">
      <c r="B42" s="288"/>
      <c r="C42" s="383" t="s">
        <v>78</v>
      </c>
      <c r="D42" s="384"/>
      <c r="E42" s="385">
        <f>E40+E41</f>
        <v>90610</v>
      </c>
      <c r="F42" s="385">
        <f>F41</f>
        <v>42610</v>
      </c>
      <c r="G42" s="385">
        <f>G41</f>
        <v>42610</v>
      </c>
      <c r="H42" s="385">
        <f>H41</f>
        <v>42610</v>
      </c>
      <c r="I42" s="385">
        <f>I41</f>
        <v>42610</v>
      </c>
      <c r="J42" s="376"/>
      <c r="K42" s="344"/>
      <c r="L42" s="378"/>
      <c r="M42" s="293"/>
    </row>
    <row r="43" spans="1:28" s="282" customFormat="1" ht="15.75" x14ac:dyDescent="0.25">
      <c r="B43" s="288"/>
      <c r="C43" s="386" t="s">
        <v>79</v>
      </c>
      <c r="D43" s="387"/>
      <c r="E43" s="388"/>
      <c r="F43" s="388">
        <f>E42+F42</f>
        <v>133220</v>
      </c>
      <c r="G43" s="388">
        <f>F43+G42</f>
        <v>175830</v>
      </c>
      <c r="H43" s="388">
        <f>G43+H42</f>
        <v>218440</v>
      </c>
      <c r="I43" s="388">
        <f>H43+I42</f>
        <v>261050</v>
      </c>
      <c r="J43" s="389"/>
      <c r="K43" s="344"/>
      <c r="L43" s="378"/>
      <c r="M43" s="293"/>
    </row>
    <row r="44" spans="1:28" s="282" customFormat="1" x14ac:dyDescent="0.25">
      <c r="B44" s="288"/>
      <c r="C44" s="344"/>
      <c r="D44" s="344"/>
      <c r="E44" s="291"/>
      <c r="F44" s="344"/>
      <c r="G44" s="344"/>
      <c r="H44" s="390"/>
      <c r="I44" s="344"/>
      <c r="J44" s="344"/>
      <c r="K44" s="344"/>
      <c r="L44" s="344"/>
      <c r="M44" s="293"/>
    </row>
    <row r="45" spans="1:28" ht="5.25" customHeight="1" x14ac:dyDescent="0.25">
      <c r="B45" s="288"/>
      <c r="C45" s="49"/>
      <c r="D45" s="49"/>
      <c r="E45" s="50"/>
      <c r="F45" s="49"/>
      <c r="G45" s="49"/>
      <c r="H45" s="51"/>
      <c r="I45" s="49"/>
      <c r="J45" s="49"/>
      <c r="K45" s="49"/>
      <c r="L45" s="49"/>
      <c r="M45" s="293"/>
    </row>
    <row r="46" spans="1:28" s="282" customFormat="1" x14ac:dyDescent="0.25">
      <c r="B46" s="288"/>
      <c r="C46" s="391" t="s">
        <v>80</v>
      </c>
      <c r="D46" s="304"/>
      <c r="E46" s="305"/>
      <c r="F46" s="304"/>
      <c r="G46" s="304"/>
      <c r="H46" s="345"/>
      <c r="I46" s="304"/>
      <c r="J46" s="304"/>
      <c r="K46" s="304"/>
      <c r="L46" s="304"/>
      <c r="M46" s="293"/>
    </row>
    <row r="47" spans="1:28" s="282" customFormat="1" ht="15.75" x14ac:dyDescent="0.25">
      <c r="B47" s="288"/>
      <c r="C47" s="304"/>
      <c r="D47" s="328" t="s">
        <v>81</v>
      </c>
      <c r="E47" s="392"/>
      <c r="F47" s="304"/>
      <c r="G47" s="304"/>
      <c r="H47" s="345"/>
      <c r="I47" s="304"/>
      <c r="J47" s="304"/>
      <c r="K47" s="304"/>
      <c r="L47" s="304"/>
      <c r="M47" s="293"/>
    </row>
    <row r="48" spans="1:28" s="282" customFormat="1" x14ac:dyDescent="0.25">
      <c r="B48" s="288"/>
      <c r="C48" s="304"/>
      <c r="D48" s="391" t="s">
        <v>82</v>
      </c>
      <c r="E48" s="305"/>
      <c r="F48" s="304"/>
      <c r="G48" s="304"/>
      <c r="H48" s="345"/>
      <c r="I48" s="304"/>
      <c r="J48" s="304"/>
      <c r="K48" s="304"/>
      <c r="L48" s="304"/>
      <c r="M48" s="293"/>
    </row>
    <row r="49" spans="2:16" s="282" customFormat="1" x14ac:dyDescent="0.25">
      <c r="B49" s="288"/>
      <c r="C49" s="304"/>
      <c r="D49" s="391" t="s">
        <v>83</v>
      </c>
      <c r="E49" s="305"/>
      <c r="F49" s="304"/>
      <c r="G49" s="304"/>
      <c r="H49" s="345"/>
      <c r="I49" s="304"/>
      <c r="J49" s="304"/>
      <c r="K49" s="304"/>
      <c r="L49" s="304"/>
      <c r="M49" s="293"/>
    </row>
    <row r="50" spans="2:16" s="282" customFormat="1" x14ac:dyDescent="0.25">
      <c r="B50" s="288"/>
      <c r="C50" s="304"/>
      <c r="D50" s="304" t="s">
        <v>84</v>
      </c>
      <c r="E50" s="305"/>
      <c r="F50" s="304"/>
      <c r="G50" s="304"/>
      <c r="H50" s="345"/>
      <c r="I50" s="304"/>
      <c r="J50" s="304"/>
      <c r="K50" s="304"/>
      <c r="L50" s="304"/>
      <c r="M50" s="293"/>
    </row>
    <row r="51" spans="2:16" s="282" customFormat="1" x14ac:dyDescent="0.25">
      <c r="B51" s="288"/>
      <c r="C51" s="393" t="s">
        <v>85</v>
      </c>
      <c r="D51" s="393"/>
      <c r="E51" s="393"/>
      <c r="F51" s="393"/>
      <c r="G51" s="393"/>
      <c r="H51" s="393"/>
      <c r="I51" s="393"/>
      <c r="J51" s="393"/>
      <c r="K51" s="393"/>
      <c r="L51" s="393"/>
      <c r="M51" s="293"/>
      <c r="N51" s="357"/>
      <c r="O51" s="357"/>
      <c r="P51" s="357"/>
    </row>
    <row r="52" spans="2:16" s="282" customFormat="1" ht="15.75" thickBot="1" x14ac:dyDescent="0.3">
      <c r="B52" s="352"/>
      <c r="C52" s="394"/>
      <c r="D52" s="394"/>
      <c r="E52" s="395"/>
      <c r="F52" s="394"/>
      <c r="G52" s="394"/>
      <c r="H52" s="396"/>
      <c r="I52" s="394"/>
      <c r="J52" s="394"/>
      <c r="K52" s="394"/>
      <c r="L52" s="394"/>
      <c r="M52" s="360"/>
    </row>
    <row r="53" spans="2:16" s="282" customFormat="1" x14ac:dyDescent="0.25">
      <c r="E53" s="283"/>
      <c r="H53" s="284"/>
    </row>
    <row r="54" spans="2:16" s="282" customFormat="1" x14ac:dyDescent="0.25">
      <c r="E54" s="283"/>
      <c r="H54" s="284"/>
    </row>
    <row r="55" spans="2:16" s="282" customFormat="1" x14ac:dyDescent="0.25">
      <c r="E55" s="283"/>
      <c r="H55" s="284"/>
    </row>
    <row r="56" spans="2:16" s="282" customFormat="1" x14ac:dyDescent="0.25">
      <c r="E56" s="283"/>
      <c r="H56" s="284"/>
    </row>
    <row r="57" spans="2:16" s="282" customFormat="1" x14ac:dyDescent="0.25">
      <c r="E57" s="283"/>
      <c r="H57" s="284"/>
    </row>
    <row r="58" spans="2:16" s="282" customFormat="1" x14ac:dyDescent="0.25">
      <c r="E58" s="283"/>
      <c r="H58" s="284"/>
    </row>
    <row r="59" spans="2:16" s="282" customFormat="1" x14ac:dyDescent="0.25">
      <c r="E59" s="283"/>
      <c r="H59" s="284"/>
    </row>
    <row r="60" spans="2:16" s="282" customFormat="1" x14ac:dyDescent="0.25">
      <c r="E60" s="283"/>
      <c r="H60" s="284"/>
    </row>
    <row r="61" spans="2:16" s="282" customFormat="1" x14ac:dyDescent="0.25">
      <c r="E61" s="283"/>
      <c r="H61" s="284"/>
    </row>
    <row r="62" spans="2:16" s="282" customFormat="1" x14ac:dyDescent="0.25">
      <c r="E62" s="283"/>
      <c r="H62" s="284"/>
    </row>
    <row r="63" spans="2:16" s="282" customFormat="1" x14ac:dyDescent="0.25">
      <c r="E63" s="283"/>
      <c r="H63" s="284"/>
    </row>
    <row r="64" spans="2:16" s="282" customFormat="1" x14ac:dyDescent="0.25">
      <c r="E64" s="283"/>
      <c r="H64" s="284"/>
    </row>
    <row r="65" spans="5:8" s="282" customFormat="1" x14ac:dyDescent="0.25">
      <c r="E65" s="283"/>
      <c r="H65" s="284"/>
    </row>
    <row r="66" spans="5:8" s="282" customFormat="1" x14ac:dyDescent="0.25">
      <c r="E66" s="283"/>
      <c r="H66" s="284"/>
    </row>
    <row r="67" spans="5:8" s="282" customFormat="1" x14ac:dyDescent="0.25">
      <c r="E67" s="283"/>
      <c r="H67" s="284"/>
    </row>
    <row r="68" spans="5:8" s="282" customFormat="1" x14ac:dyDescent="0.25">
      <c r="E68" s="283"/>
      <c r="H68" s="284"/>
    </row>
    <row r="69" spans="5:8" s="282" customFormat="1" x14ac:dyDescent="0.25">
      <c r="E69" s="283"/>
      <c r="H69" s="284"/>
    </row>
    <row r="70" spans="5:8" s="282" customFormat="1" x14ac:dyDescent="0.25">
      <c r="E70" s="283"/>
      <c r="H70" s="284"/>
    </row>
    <row r="71" spans="5:8" s="282" customFormat="1" x14ac:dyDescent="0.25">
      <c r="E71" s="283"/>
      <c r="H71" s="284"/>
    </row>
    <row r="72" spans="5:8" s="282" customFormat="1" x14ac:dyDescent="0.25">
      <c r="E72" s="283"/>
      <c r="H72" s="284"/>
    </row>
    <row r="73" spans="5:8" s="282" customFormat="1" x14ac:dyDescent="0.25">
      <c r="E73" s="283"/>
      <c r="H73" s="284"/>
    </row>
    <row r="74" spans="5:8" s="282" customFormat="1" x14ac:dyDescent="0.25">
      <c r="E74" s="283"/>
      <c r="H74" s="284"/>
    </row>
    <row r="75" spans="5:8" s="282" customFormat="1" x14ac:dyDescent="0.25">
      <c r="E75" s="283"/>
      <c r="H75" s="284"/>
    </row>
    <row r="76" spans="5:8" s="282" customFormat="1" x14ac:dyDescent="0.25">
      <c r="E76" s="283"/>
      <c r="H76" s="284"/>
    </row>
    <row r="77" spans="5:8" s="282" customFormat="1" x14ac:dyDescent="0.25">
      <c r="E77" s="283"/>
      <c r="H77" s="284"/>
    </row>
    <row r="78" spans="5:8" s="282" customFormat="1" x14ac:dyDescent="0.25">
      <c r="E78" s="283"/>
      <c r="H78" s="284"/>
    </row>
    <row r="79" spans="5:8" s="282" customFormat="1" x14ac:dyDescent="0.25">
      <c r="E79" s="283"/>
      <c r="H79" s="284"/>
    </row>
    <row r="80" spans="5:8" s="282" customFormat="1" x14ac:dyDescent="0.25">
      <c r="E80" s="283"/>
      <c r="H80" s="284"/>
    </row>
    <row r="81" spans="5:8" s="282" customFormat="1" x14ac:dyDescent="0.25">
      <c r="E81" s="283"/>
      <c r="H81" s="284"/>
    </row>
    <row r="82" spans="5:8" s="282" customFormat="1" x14ac:dyDescent="0.25">
      <c r="E82" s="283"/>
      <c r="H82" s="284"/>
    </row>
    <row r="83" spans="5:8" s="282" customFormat="1" x14ac:dyDescent="0.25">
      <c r="E83" s="283"/>
      <c r="H83" s="284"/>
    </row>
    <row r="84" spans="5:8" s="282" customFormat="1" x14ac:dyDescent="0.25">
      <c r="E84" s="283"/>
      <c r="H84" s="284"/>
    </row>
    <row r="85" spans="5:8" s="282" customFormat="1" x14ac:dyDescent="0.25">
      <c r="E85" s="283"/>
      <c r="H85" s="284"/>
    </row>
    <row r="86" spans="5:8" s="282" customFormat="1" x14ac:dyDescent="0.25">
      <c r="E86" s="283"/>
      <c r="H86" s="284"/>
    </row>
    <row r="87" spans="5:8" s="282" customFormat="1" x14ac:dyDescent="0.25">
      <c r="E87" s="283"/>
      <c r="H87" s="284"/>
    </row>
    <row r="88" spans="5:8" s="282" customFormat="1" x14ac:dyDescent="0.25">
      <c r="E88" s="283"/>
      <c r="H88" s="284"/>
    </row>
    <row r="89" spans="5:8" s="282" customFormat="1" x14ac:dyDescent="0.25">
      <c r="E89" s="283"/>
      <c r="H89" s="284"/>
    </row>
    <row r="90" spans="5:8" s="282" customFormat="1" x14ac:dyDescent="0.25">
      <c r="E90" s="283"/>
      <c r="H90" s="284"/>
    </row>
    <row r="91" spans="5:8" s="282" customFormat="1" x14ac:dyDescent="0.25">
      <c r="E91" s="283"/>
      <c r="H91" s="284"/>
    </row>
    <row r="92" spans="5:8" s="282" customFormat="1" x14ac:dyDescent="0.25">
      <c r="E92" s="283"/>
      <c r="H92" s="284"/>
    </row>
    <row r="93" spans="5:8" s="282" customFormat="1" x14ac:dyDescent="0.25">
      <c r="E93" s="283"/>
      <c r="H93" s="284"/>
    </row>
    <row r="94" spans="5:8" s="282" customFormat="1" x14ac:dyDescent="0.25">
      <c r="E94" s="283"/>
      <c r="H94" s="284"/>
    </row>
    <row r="95" spans="5:8" s="282" customFormat="1" x14ac:dyDescent="0.25">
      <c r="E95" s="283"/>
      <c r="H95" s="284"/>
    </row>
    <row r="96" spans="5:8" s="282" customFormat="1" x14ac:dyDescent="0.25">
      <c r="E96" s="283"/>
      <c r="H96" s="284"/>
    </row>
    <row r="97" spans="5:8" s="282" customFormat="1" x14ac:dyDescent="0.25">
      <c r="E97" s="283"/>
      <c r="H97" s="284"/>
    </row>
    <row r="98" spans="5:8" s="282" customFormat="1" x14ac:dyDescent="0.25">
      <c r="E98" s="283"/>
      <c r="H98" s="284"/>
    </row>
    <row r="99" spans="5:8" s="282" customFormat="1" x14ac:dyDescent="0.25">
      <c r="E99" s="283"/>
      <c r="H99" s="284"/>
    </row>
    <row r="100" spans="5:8" s="282" customFormat="1" x14ac:dyDescent="0.25">
      <c r="E100" s="283"/>
      <c r="H100" s="284"/>
    </row>
    <row r="101" spans="5:8" s="282" customFormat="1" x14ac:dyDescent="0.25">
      <c r="E101" s="283"/>
      <c r="H101" s="284"/>
    </row>
    <row r="102" spans="5:8" s="282" customFormat="1" x14ac:dyDescent="0.25">
      <c r="E102" s="283"/>
      <c r="H102" s="284"/>
    </row>
    <row r="103" spans="5:8" s="282" customFormat="1" x14ac:dyDescent="0.25">
      <c r="E103" s="283"/>
      <c r="H103" s="284"/>
    </row>
    <row r="104" spans="5:8" s="282" customFormat="1" x14ac:dyDescent="0.25">
      <c r="E104" s="283"/>
      <c r="H104" s="284"/>
    </row>
    <row r="105" spans="5:8" s="282" customFormat="1" x14ac:dyDescent="0.25">
      <c r="E105" s="283"/>
      <c r="H105" s="284"/>
    </row>
    <row r="106" spans="5:8" s="282" customFormat="1" x14ac:dyDescent="0.25">
      <c r="E106" s="283"/>
      <c r="H106" s="284"/>
    </row>
    <row r="107" spans="5:8" s="282" customFormat="1" x14ac:dyDescent="0.25">
      <c r="E107" s="283"/>
      <c r="H107" s="284"/>
    </row>
    <row r="108" spans="5:8" s="282" customFormat="1" x14ac:dyDescent="0.25">
      <c r="E108" s="283"/>
      <c r="H108" s="284"/>
    </row>
    <row r="109" spans="5:8" s="282" customFormat="1" x14ac:dyDescent="0.25">
      <c r="E109" s="283"/>
      <c r="H109" s="284"/>
    </row>
    <row r="110" spans="5:8" s="282" customFormat="1" x14ac:dyDescent="0.25">
      <c r="E110" s="283"/>
      <c r="H110" s="284"/>
    </row>
    <row r="111" spans="5:8" s="282" customFormat="1" x14ac:dyDescent="0.25">
      <c r="E111" s="283"/>
      <c r="H111" s="284"/>
    </row>
    <row r="112" spans="5:8" s="282" customFormat="1" x14ac:dyDescent="0.25">
      <c r="E112" s="283"/>
      <c r="H112" s="284"/>
    </row>
    <row r="113" spans="5:8" s="282" customFormat="1" x14ac:dyDescent="0.25">
      <c r="E113" s="283"/>
      <c r="H113" s="284"/>
    </row>
    <row r="114" spans="5:8" s="282" customFormat="1" x14ac:dyDescent="0.25">
      <c r="E114" s="283"/>
      <c r="H114" s="284"/>
    </row>
    <row r="115" spans="5:8" s="282" customFormat="1" x14ac:dyDescent="0.25">
      <c r="E115" s="283"/>
      <c r="H115" s="284"/>
    </row>
    <row r="116" spans="5:8" s="282" customFormat="1" x14ac:dyDescent="0.25">
      <c r="E116" s="283"/>
      <c r="H116" s="284"/>
    </row>
    <row r="117" spans="5:8" s="282" customFormat="1" x14ac:dyDescent="0.25">
      <c r="E117" s="283"/>
      <c r="H117" s="284"/>
    </row>
    <row r="118" spans="5:8" s="282" customFormat="1" x14ac:dyDescent="0.25">
      <c r="E118" s="283"/>
      <c r="H118" s="284"/>
    </row>
    <row r="119" spans="5:8" s="282" customFormat="1" x14ac:dyDescent="0.25">
      <c r="E119" s="283"/>
      <c r="H119" s="284"/>
    </row>
    <row r="120" spans="5:8" s="282" customFormat="1" x14ac:dyDescent="0.25">
      <c r="E120" s="283"/>
      <c r="H120" s="284"/>
    </row>
    <row r="121" spans="5:8" s="282" customFormat="1" x14ac:dyDescent="0.25">
      <c r="E121" s="283"/>
      <c r="H121" s="284"/>
    </row>
    <row r="122" spans="5:8" s="282" customFormat="1" x14ac:dyDescent="0.25">
      <c r="E122" s="283"/>
      <c r="H122" s="284"/>
    </row>
    <row r="123" spans="5:8" s="282" customFormat="1" x14ac:dyDescent="0.25">
      <c r="E123" s="283"/>
      <c r="H123" s="284"/>
    </row>
    <row r="124" spans="5:8" s="282" customFormat="1" x14ac:dyDescent="0.25">
      <c r="E124" s="283"/>
      <c r="H124" s="284"/>
    </row>
    <row r="125" spans="5:8" s="282" customFormat="1" x14ac:dyDescent="0.25">
      <c r="E125" s="283"/>
      <c r="H125" s="284"/>
    </row>
    <row r="126" spans="5:8" s="282" customFormat="1" x14ac:dyDescent="0.25">
      <c r="E126" s="283"/>
      <c r="H126" s="284"/>
    </row>
    <row r="127" spans="5:8" s="282" customFormat="1" x14ac:dyDescent="0.25">
      <c r="E127" s="283"/>
      <c r="H127" s="284"/>
    </row>
    <row r="128" spans="5:8" s="282" customFormat="1" x14ac:dyDescent="0.25">
      <c r="E128" s="283"/>
      <c r="H128" s="284"/>
    </row>
    <row r="129" spans="5:8" s="282" customFormat="1" x14ac:dyDescent="0.25">
      <c r="E129" s="283"/>
      <c r="H129" s="284"/>
    </row>
    <row r="130" spans="5:8" s="282" customFormat="1" x14ac:dyDescent="0.25">
      <c r="E130" s="283"/>
      <c r="H130" s="284"/>
    </row>
    <row r="131" spans="5:8" s="282" customFormat="1" x14ac:dyDescent="0.25">
      <c r="E131" s="283"/>
      <c r="H131" s="284"/>
    </row>
    <row r="132" spans="5:8" s="282" customFormat="1" x14ac:dyDescent="0.25">
      <c r="E132" s="283"/>
      <c r="H132" s="284"/>
    </row>
    <row r="133" spans="5:8" s="282" customFormat="1" x14ac:dyDescent="0.25">
      <c r="E133" s="283"/>
      <c r="H133" s="284"/>
    </row>
    <row r="134" spans="5:8" s="282" customFormat="1" x14ac:dyDescent="0.25">
      <c r="E134" s="283"/>
      <c r="H134" s="284"/>
    </row>
    <row r="135" spans="5:8" s="282" customFormat="1" x14ac:dyDescent="0.25">
      <c r="E135" s="283"/>
      <c r="H135" s="284"/>
    </row>
    <row r="136" spans="5:8" s="282" customFormat="1" x14ac:dyDescent="0.25">
      <c r="E136" s="283"/>
      <c r="H136" s="284"/>
    </row>
    <row r="137" spans="5:8" s="282" customFormat="1" x14ac:dyDescent="0.25">
      <c r="E137" s="283"/>
      <c r="H137" s="284"/>
    </row>
    <row r="138" spans="5:8" s="282" customFormat="1" x14ac:dyDescent="0.25">
      <c r="E138" s="283"/>
      <c r="H138" s="284"/>
    </row>
    <row r="139" spans="5:8" s="282" customFormat="1" x14ac:dyDescent="0.25">
      <c r="E139" s="283"/>
      <c r="H139" s="284"/>
    </row>
    <row r="140" spans="5:8" s="282" customFormat="1" x14ac:dyDescent="0.25">
      <c r="E140" s="283"/>
      <c r="H140" s="284"/>
    </row>
    <row r="141" spans="5:8" s="282" customFormat="1" x14ac:dyDescent="0.25">
      <c r="E141" s="283"/>
      <c r="H141" s="284"/>
    </row>
    <row r="142" spans="5:8" s="282" customFormat="1" x14ac:dyDescent="0.25">
      <c r="E142" s="283"/>
      <c r="H142" s="284"/>
    </row>
    <row r="143" spans="5:8" s="282" customFormat="1" x14ac:dyDescent="0.25">
      <c r="E143" s="283"/>
      <c r="H143" s="284"/>
    </row>
    <row r="144" spans="5:8" s="282" customFormat="1" x14ac:dyDescent="0.25">
      <c r="E144" s="283"/>
      <c r="H144" s="284"/>
    </row>
    <row r="145" spans="5:8" s="282" customFormat="1" x14ac:dyDescent="0.25">
      <c r="E145" s="283"/>
      <c r="H145" s="284"/>
    </row>
    <row r="146" spans="5:8" s="282" customFormat="1" x14ac:dyDescent="0.25">
      <c r="E146" s="283"/>
      <c r="H146" s="284"/>
    </row>
    <row r="147" spans="5:8" s="282" customFormat="1" x14ac:dyDescent="0.25">
      <c r="E147" s="283"/>
      <c r="H147" s="284"/>
    </row>
    <row r="148" spans="5:8" s="282" customFormat="1" x14ac:dyDescent="0.25">
      <c r="E148" s="283"/>
      <c r="H148" s="284"/>
    </row>
    <row r="149" spans="5:8" s="282" customFormat="1" x14ac:dyDescent="0.25">
      <c r="E149" s="283"/>
      <c r="H149" s="284"/>
    </row>
    <row r="150" spans="5:8" s="282" customFormat="1" x14ac:dyDescent="0.25">
      <c r="E150" s="283"/>
      <c r="H150" s="284"/>
    </row>
    <row r="151" spans="5:8" s="282" customFormat="1" x14ac:dyDescent="0.25">
      <c r="E151" s="283"/>
      <c r="H151" s="284"/>
    </row>
    <row r="152" spans="5:8" s="282" customFormat="1" x14ac:dyDescent="0.25">
      <c r="E152" s="283"/>
      <c r="H152" s="284"/>
    </row>
    <row r="153" spans="5:8" s="282" customFormat="1" x14ac:dyDescent="0.25">
      <c r="E153" s="283"/>
      <c r="H153" s="284"/>
    </row>
    <row r="154" spans="5:8" s="282" customFormat="1" x14ac:dyDescent="0.25">
      <c r="E154" s="283"/>
      <c r="H154" s="284"/>
    </row>
    <row r="155" spans="5:8" s="282" customFormat="1" x14ac:dyDescent="0.25">
      <c r="E155" s="283"/>
      <c r="H155" s="284"/>
    </row>
    <row r="156" spans="5:8" s="282" customFormat="1" x14ac:dyDescent="0.25">
      <c r="E156" s="283"/>
      <c r="H156" s="284"/>
    </row>
    <row r="157" spans="5:8" s="282" customFormat="1" x14ac:dyDescent="0.25">
      <c r="E157" s="283"/>
      <c r="H157" s="284"/>
    </row>
    <row r="158" spans="5:8" s="282" customFormat="1" x14ac:dyDescent="0.25">
      <c r="E158" s="283"/>
      <c r="H158" s="284"/>
    </row>
    <row r="159" spans="5:8" s="282" customFormat="1" x14ac:dyDescent="0.25">
      <c r="E159" s="283"/>
      <c r="H159" s="284"/>
    </row>
    <row r="160" spans="5:8" s="282" customFormat="1" x14ac:dyDescent="0.25">
      <c r="E160" s="283"/>
      <c r="H160" s="284"/>
    </row>
    <row r="161" spans="5:8" s="282" customFormat="1" x14ac:dyDescent="0.25">
      <c r="E161" s="283"/>
      <c r="H161" s="284"/>
    </row>
    <row r="162" spans="5:8" s="282" customFormat="1" x14ac:dyDescent="0.25">
      <c r="E162" s="283"/>
      <c r="H162" s="284"/>
    </row>
    <row r="163" spans="5:8" s="282" customFormat="1" x14ac:dyDescent="0.25">
      <c r="E163" s="283"/>
      <c r="H163" s="284"/>
    </row>
  </sheetData>
  <mergeCells count="34">
    <mergeCell ref="C20:D20"/>
    <mergeCell ref="C2:L2"/>
    <mergeCell ref="J6:K6"/>
    <mergeCell ref="D9:J9"/>
    <mergeCell ref="D10:J10"/>
    <mergeCell ref="D11:E11"/>
    <mergeCell ref="F11:J11"/>
    <mergeCell ref="F12:G12"/>
    <mergeCell ref="C16:D16"/>
    <mergeCell ref="C17:D17"/>
    <mergeCell ref="C18:D18"/>
    <mergeCell ref="C19:D19"/>
    <mergeCell ref="C51:L51"/>
    <mergeCell ref="C39:D39"/>
    <mergeCell ref="C21:D21"/>
    <mergeCell ref="C22:D22"/>
    <mergeCell ref="C23:D23"/>
    <mergeCell ref="C24:D24"/>
    <mergeCell ref="C25:D25"/>
    <mergeCell ref="C26:D26"/>
    <mergeCell ref="C32:D32"/>
    <mergeCell ref="C33:D33"/>
    <mergeCell ref="C36:D36"/>
    <mergeCell ref="C34:D34"/>
    <mergeCell ref="C27:D27"/>
    <mergeCell ref="C28:D28"/>
    <mergeCell ref="C29:D29"/>
    <mergeCell ref="C30:D30"/>
    <mergeCell ref="C35:D35"/>
    <mergeCell ref="C40:D40"/>
    <mergeCell ref="C41:D41"/>
    <mergeCell ref="C42:D42"/>
    <mergeCell ref="C43:D43"/>
    <mergeCell ref="C38:L3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499984740745262"/>
    <pageSetUpPr fitToPage="1"/>
  </sheetPr>
  <dimension ref="A1:Q54"/>
  <sheetViews>
    <sheetView showGridLines="0" zoomScale="85" zoomScaleNormal="85" zoomScalePageLayoutView="90" workbookViewId="0">
      <selection activeCell="E17" sqref="E17"/>
    </sheetView>
  </sheetViews>
  <sheetFormatPr defaultColWidth="8.85546875" defaultRowHeight="15" x14ac:dyDescent="0.25"/>
  <cols>
    <col min="1" max="1" width="3.140625" style="80" customWidth="1"/>
    <col min="2" max="2" width="3.7109375" style="80" customWidth="1"/>
    <col min="3" max="3" width="15" style="80" customWidth="1"/>
    <col min="4" max="4" width="36.28515625" style="80" customWidth="1"/>
    <col min="5" max="5" width="14.28515625" style="81" bestFit="1" customWidth="1"/>
    <col min="6" max="6" width="10" style="80" customWidth="1"/>
    <col min="7" max="7" width="12.140625" style="80" customWidth="1"/>
    <col min="8" max="8" width="13.140625" style="82" customWidth="1"/>
    <col min="9" max="9" width="19.140625" style="80" customWidth="1"/>
    <col min="10" max="10" width="20.85546875" style="80" customWidth="1"/>
    <col min="11" max="11" width="27.28515625" style="80" customWidth="1"/>
    <col min="12" max="12" width="55.5703125" style="80" customWidth="1"/>
    <col min="13" max="13" width="44.7109375" style="80" customWidth="1"/>
    <col min="14" max="14" width="3.85546875" style="80" customWidth="1"/>
    <col min="15" max="15" width="14.28515625" style="80" bestFit="1" customWidth="1"/>
    <col min="16" max="16384" width="8.85546875" style="80"/>
  </cols>
  <sheetData>
    <row r="1" spans="1:14" ht="11.25" customHeight="1" thickBot="1" x14ac:dyDescent="0.3"/>
    <row r="2" spans="1:14" ht="66.75" customHeight="1" x14ac:dyDescent="0.25">
      <c r="B2" s="83"/>
      <c r="C2" s="262" t="s">
        <v>143</v>
      </c>
      <c r="D2" s="262"/>
      <c r="E2" s="262"/>
      <c r="F2" s="262"/>
      <c r="G2" s="262"/>
      <c r="H2" s="262"/>
      <c r="I2" s="262"/>
      <c r="J2" s="262"/>
      <c r="K2" s="262"/>
      <c r="L2" s="262"/>
      <c r="M2" s="84"/>
      <c r="N2" s="85"/>
    </row>
    <row r="3" spans="1:14" ht="9.75" customHeight="1" x14ac:dyDescent="0.25">
      <c r="B3" s="86"/>
      <c r="C3" s="87"/>
      <c r="D3" s="88"/>
      <c r="E3" s="89"/>
      <c r="F3" s="89"/>
      <c r="G3" s="89"/>
      <c r="H3" s="90"/>
      <c r="I3" s="89"/>
      <c r="J3" s="89"/>
      <c r="K3" s="89"/>
      <c r="L3" s="89"/>
      <c r="M3" s="89"/>
      <c r="N3" s="91"/>
    </row>
    <row r="4" spans="1:14" ht="16.5" customHeight="1" x14ac:dyDescent="0.25">
      <c r="B4" s="86"/>
      <c r="C4" s="92" t="s">
        <v>18</v>
      </c>
      <c r="D4" s="93"/>
      <c r="E4" s="94"/>
      <c r="F4" s="93"/>
      <c r="G4" s="93"/>
      <c r="H4" s="95"/>
      <c r="I4" s="96" t="s">
        <v>19</v>
      </c>
      <c r="J4" s="97">
        <v>42808</v>
      </c>
      <c r="K4" s="98"/>
      <c r="L4" s="99"/>
      <c r="M4" s="100"/>
      <c r="N4" s="101"/>
    </row>
    <row r="5" spans="1:14" ht="16.5" customHeight="1" x14ac:dyDescent="0.25">
      <c r="B5" s="86"/>
      <c r="C5" s="102" t="s">
        <v>20</v>
      </c>
      <c r="D5" s="103"/>
      <c r="E5" s="104"/>
      <c r="F5" s="103"/>
      <c r="G5" s="103"/>
      <c r="H5" s="105"/>
      <c r="I5" s="106" t="s">
        <v>21</v>
      </c>
      <c r="J5" s="97" t="s">
        <v>22</v>
      </c>
      <c r="K5" s="107"/>
      <c r="L5" s="108"/>
      <c r="M5" s="103"/>
      <c r="N5" s="91"/>
    </row>
    <row r="6" spans="1:14" ht="16.5" customHeight="1" x14ac:dyDescent="0.25">
      <c r="B6" s="86"/>
      <c r="C6" s="102" t="s">
        <v>144</v>
      </c>
      <c r="D6" s="103"/>
      <c r="E6" s="104"/>
      <c r="F6" s="103"/>
      <c r="G6" s="103"/>
      <c r="H6" s="105"/>
      <c r="I6" s="106" t="s">
        <v>24</v>
      </c>
      <c r="J6" s="97" t="s">
        <v>25</v>
      </c>
      <c r="K6" s="109"/>
      <c r="L6" s="110"/>
      <c r="M6" s="111"/>
      <c r="N6" s="112"/>
    </row>
    <row r="7" spans="1:14" ht="16.5" customHeight="1" x14ac:dyDescent="0.25">
      <c r="B7" s="86"/>
      <c r="C7" s="113" t="s">
        <v>26</v>
      </c>
      <c r="D7" s="107"/>
      <c r="E7" s="114"/>
      <c r="F7" s="107"/>
      <c r="G7" s="107"/>
      <c r="H7" s="115"/>
      <c r="I7" s="116" t="s">
        <v>27</v>
      </c>
      <c r="J7" s="97">
        <v>42828</v>
      </c>
      <c r="K7" s="117"/>
      <c r="L7" s="118"/>
      <c r="M7" s="100"/>
      <c r="N7" s="101"/>
    </row>
    <row r="8" spans="1:14" ht="7.5" customHeight="1" x14ac:dyDescent="0.25">
      <c r="B8" s="86"/>
      <c r="C8" s="103"/>
      <c r="D8" s="103"/>
      <c r="E8" s="104"/>
      <c r="F8" s="103"/>
      <c r="G8" s="106"/>
      <c r="H8" s="105"/>
      <c r="I8" s="106"/>
      <c r="J8" s="119"/>
      <c r="K8" s="119"/>
      <c r="L8" s="119"/>
      <c r="M8" s="119"/>
      <c r="N8" s="91"/>
    </row>
    <row r="9" spans="1:14" ht="15.75" x14ac:dyDescent="0.25">
      <c r="B9" s="86"/>
      <c r="C9" s="120" t="s">
        <v>28</v>
      </c>
      <c r="D9" s="263" t="s">
        <v>29</v>
      </c>
      <c r="E9" s="263"/>
      <c r="F9" s="263"/>
      <c r="G9" s="263"/>
      <c r="H9" s="263"/>
      <c r="I9" s="263"/>
      <c r="J9" s="263"/>
      <c r="K9" s="121"/>
      <c r="L9" s="122"/>
      <c r="M9" s="103"/>
      <c r="N9" s="91"/>
    </row>
    <row r="10" spans="1:14" ht="23.25" customHeight="1" x14ac:dyDescent="0.25">
      <c r="B10" s="86"/>
      <c r="C10" s="123"/>
      <c r="D10" s="264" t="s">
        <v>30</v>
      </c>
      <c r="E10" s="264"/>
      <c r="F10" s="264"/>
      <c r="G10" s="264"/>
      <c r="H10" s="264"/>
      <c r="I10" s="264"/>
      <c r="J10" s="264"/>
      <c r="K10" s="124"/>
      <c r="L10" s="125"/>
      <c r="M10" s="103"/>
      <c r="N10" s="91"/>
    </row>
    <row r="11" spans="1:14" ht="16.5" hidden="1" customHeight="1" x14ac:dyDescent="0.25">
      <c r="B11" s="86"/>
      <c r="C11" s="123" t="s">
        <v>31</v>
      </c>
      <c r="D11" s="264">
        <v>0</v>
      </c>
      <c r="E11" s="264"/>
      <c r="F11" s="265"/>
      <c r="G11" s="265"/>
      <c r="H11" s="265"/>
      <c r="I11" s="265"/>
      <c r="J11" s="265"/>
      <c r="K11" s="89"/>
      <c r="L11" s="125"/>
      <c r="M11" s="103"/>
      <c r="N11" s="91"/>
    </row>
    <row r="12" spans="1:14" ht="16.5" hidden="1" customHeight="1" x14ac:dyDescent="0.2">
      <c r="B12" s="86"/>
      <c r="C12" s="123"/>
      <c r="D12" s="17">
        <v>0</v>
      </c>
      <c r="F12" s="266">
        <v>0</v>
      </c>
      <c r="G12" s="266"/>
      <c r="H12" s="90"/>
      <c r="I12" s="89"/>
      <c r="J12" s="89"/>
      <c r="K12" s="89"/>
      <c r="L12" s="125"/>
      <c r="M12" s="103"/>
      <c r="N12" s="91"/>
    </row>
    <row r="13" spans="1:14" ht="16.5" customHeight="1" x14ac:dyDescent="0.2">
      <c r="B13" s="86"/>
      <c r="C13" s="126"/>
      <c r="D13" s="107"/>
      <c r="E13" s="18"/>
      <c r="F13" s="127"/>
      <c r="G13" s="127"/>
      <c r="H13" s="128"/>
      <c r="I13" s="127"/>
      <c r="J13" s="129" t="s">
        <v>32</v>
      </c>
      <c r="K13" s="130">
        <v>22840</v>
      </c>
      <c r="L13" s="131" t="s">
        <v>33</v>
      </c>
      <c r="M13" s="132"/>
      <c r="N13" s="91"/>
    </row>
    <row r="14" spans="1:14" ht="6" customHeight="1" x14ac:dyDescent="0.2">
      <c r="B14" s="86"/>
      <c r="C14" s="133"/>
      <c r="D14" s="133"/>
      <c r="E14" s="89"/>
      <c r="F14" s="133"/>
      <c r="G14" s="103"/>
      <c r="H14" s="134"/>
      <c r="I14" s="103"/>
      <c r="J14" s="103"/>
      <c r="K14" s="135"/>
      <c r="L14" s="103"/>
      <c r="M14" s="103"/>
      <c r="N14" s="91"/>
    </row>
    <row r="15" spans="1:14" ht="19.5" customHeight="1" x14ac:dyDescent="0.2">
      <c r="B15" s="86"/>
      <c r="C15" s="136" t="s">
        <v>145</v>
      </c>
      <c r="D15" s="133"/>
      <c r="E15" s="89"/>
      <c r="F15" s="133"/>
      <c r="G15" s="103"/>
      <c r="H15" s="134"/>
      <c r="I15" s="103"/>
      <c r="J15" s="103"/>
      <c r="K15" s="135"/>
      <c r="L15" s="103"/>
      <c r="M15" s="103"/>
      <c r="N15" s="91"/>
    </row>
    <row r="16" spans="1:14" s="144" customFormat="1" ht="36" customHeight="1" x14ac:dyDescent="0.25">
      <c r="A16" s="137"/>
      <c r="B16" s="138"/>
      <c r="C16" s="267" t="s">
        <v>35</v>
      </c>
      <c r="D16" s="268"/>
      <c r="E16" s="139" t="s">
        <v>36</v>
      </c>
      <c r="F16" s="139" t="s">
        <v>37</v>
      </c>
      <c r="G16" s="139" t="s">
        <v>38</v>
      </c>
      <c r="H16" s="140"/>
      <c r="I16" s="139" t="s">
        <v>39</v>
      </c>
      <c r="J16" s="139" t="s">
        <v>40</v>
      </c>
      <c r="K16" s="139" t="s">
        <v>41</v>
      </c>
      <c r="L16" s="141" t="s">
        <v>42</v>
      </c>
      <c r="M16" s="142"/>
      <c r="N16" s="143"/>
    </row>
    <row r="17" spans="1:15" s="153" customFormat="1" ht="36.75" customHeight="1" x14ac:dyDescent="0.25">
      <c r="A17" s="145"/>
      <c r="B17" s="146"/>
      <c r="C17" s="258" t="s">
        <v>43</v>
      </c>
      <c r="D17" s="258"/>
      <c r="E17" s="147"/>
      <c r="F17" s="148"/>
      <c r="G17" s="148"/>
      <c r="H17" s="149"/>
      <c r="I17" s="148"/>
      <c r="J17" s="150">
        <f>J18+J20+J26+J30</f>
        <v>137280</v>
      </c>
      <c r="K17" s="150">
        <f t="shared" ref="K17:K29" si="0">J17*$K$13</f>
        <v>3135475200</v>
      </c>
      <c r="L17" s="150"/>
      <c r="M17" s="151"/>
      <c r="N17" s="152"/>
    </row>
    <row r="18" spans="1:15" s="162" customFormat="1" ht="45.75" customHeight="1" x14ac:dyDescent="0.25">
      <c r="A18" s="154"/>
      <c r="B18" s="155"/>
      <c r="C18" s="269" t="s">
        <v>146</v>
      </c>
      <c r="D18" s="270"/>
      <c r="E18" s="156"/>
      <c r="F18" s="157"/>
      <c r="G18" s="157"/>
      <c r="H18" s="158"/>
      <c r="I18" s="157"/>
      <c r="J18" s="159">
        <f>SUM(J19:J19)</f>
        <v>49780</v>
      </c>
      <c r="K18" s="159">
        <f t="shared" si="0"/>
        <v>1136975200</v>
      </c>
      <c r="L18" s="157"/>
      <c r="M18" s="160"/>
      <c r="N18" s="161"/>
    </row>
    <row r="19" spans="1:15" s="162" customFormat="1" ht="68.25" customHeight="1" x14ac:dyDescent="0.25">
      <c r="A19" s="154"/>
      <c r="B19" s="155"/>
      <c r="C19" s="271" t="s">
        <v>45</v>
      </c>
      <c r="D19" s="271"/>
      <c r="E19" s="163" t="s">
        <v>147</v>
      </c>
      <c r="F19" s="164">
        <v>1</v>
      </c>
      <c r="G19" s="165">
        <v>49780</v>
      </c>
      <c r="H19" s="166"/>
      <c r="I19" s="167">
        <f>G19*$K$13</f>
        <v>1136975200</v>
      </c>
      <c r="J19" s="165">
        <f>F19*G19*(1-H19)</f>
        <v>49780</v>
      </c>
      <c r="K19" s="165">
        <f t="shared" si="0"/>
        <v>1136975200</v>
      </c>
      <c r="L19" s="168"/>
      <c r="M19" s="169"/>
      <c r="N19" s="161"/>
    </row>
    <row r="20" spans="1:15" s="162" customFormat="1" ht="36" customHeight="1" x14ac:dyDescent="0.25">
      <c r="A20" s="154"/>
      <c r="B20" s="155"/>
      <c r="C20" s="257" t="s">
        <v>148</v>
      </c>
      <c r="D20" s="257"/>
      <c r="E20" s="156"/>
      <c r="F20" s="157"/>
      <c r="G20" s="157"/>
      <c r="H20" s="170"/>
      <c r="I20" s="157"/>
      <c r="J20" s="159">
        <f>SUM(J21:J25)</f>
        <v>24500</v>
      </c>
      <c r="K20" s="159">
        <f t="shared" si="0"/>
        <v>559580000</v>
      </c>
      <c r="L20" s="157"/>
      <c r="M20" s="160"/>
      <c r="N20" s="161"/>
    </row>
    <row r="21" spans="1:15" s="162" customFormat="1" ht="23.25" customHeight="1" x14ac:dyDescent="0.25">
      <c r="A21" s="154"/>
      <c r="B21" s="155"/>
      <c r="C21" s="255" t="s">
        <v>48</v>
      </c>
      <c r="D21" s="255"/>
      <c r="E21" s="163" t="s">
        <v>147</v>
      </c>
      <c r="F21" s="46">
        <v>150</v>
      </c>
      <c r="G21" s="165">
        <v>80</v>
      </c>
      <c r="H21" s="171"/>
      <c r="I21" s="167">
        <f>G21*$K$13</f>
        <v>1827200</v>
      </c>
      <c r="J21" s="165">
        <f>F21*G21*(1-H21)</f>
        <v>12000</v>
      </c>
      <c r="K21" s="165">
        <f t="shared" si="0"/>
        <v>274080000</v>
      </c>
      <c r="L21" s="168" t="s">
        <v>50</v>
      </c>
      <c r="M21" s="169"/>
      <c r="N21" s="161"/>
      <c r="O21" s="172"/>
    </row>
    <row r="22" spans="1:15" s="162" customFormat="1" ht="54" customHeight="1" x14ac:dyDescent="0.25">
      <c r="A22" s="154"/>
      <c r="B22" s="155"/>
      <c r="C22" s="255" t="s">
        <v>51</v>
      </c>
      <c r="D22" s="255"/>
      <c r="E22" s="173" t="s">
        <v>147</v>
      </c>
      <c r="F22" s="46">
        <v>5</v>
      </c>
      <c r="G22" s="165">
        <v>2500</v>
      </c>
      <c r="H22" s="171"/>
      <c r="I22" s="167">
        <f>G22*$K$13</f>
        <v>57100000</v>
      </c>
      <c r="J22" s="165">
        <f>F22*G22*(1-H22)</f>
        <v>12500</v>
      </c>
      <c r="K22" s="165">
        <f t="shared" si="0"/>
        <v>285500000</v>
      </c>
      <c r="L22" s="168" t="s">
        <v>53</v>
      </c>
      <c r="M22" s="169"/>
      <c r="N22" s="161"/>
    </row>
    <row r="23" spans="1:15" s="162" customFormat="1" ht="48" customHeight="1" x14ac:dyDescent="0.25">
      <c r="A23" s="154"/>
      <c r="B23" s="155"/>
      <c r="C23" s="255" t="s">
        <v>54</v>
      </c>
      <c r="D23" s="255"/>
      <c r="E23" s="173" t="s">
        <v>147</v>
      </c>
      <c r="F23" s="46">
        <v>0</v>
      </c>
      <c r="G23" s="165">
        <v>15000</v>
      </c>
      <c r="H23" s="171"/>
      <c r="I23" s="167">
        <f>G23*$K$13</f>
        <v>342600000</v>
      </c>
      <c r="J23" s="165">
        <f>F23*G23*(1-H23)</f>
        <v>0</v>
      </c>
      <c r="K23" s="165">
        <f>J23*$K$13</f>
        <v>0</v>
      </c>
      <c r="L23" s="168" t="s">
        <v>55</v>
      </c>
      <c r="M23" s="169"/>
      <c r="N23" s="161"/>
    </row>
    <row r="24" spans="1:15" s="162" customFormat="1" ht="71.25" customHeight="1" x14ac:dyDescent="0.25">
      <c r="A24" s="154"/>
      <c r="B24" s="155"/>
      <c r="C24" s="255" t="s">
        <v>56</v>
      </c>
      <c r="D24" s="255"/>
      <c r="E24" s="173" t="s">
        <v>147</v>
      </c>
      <c r="F24" s="46">
        <v>0</v>
      </c>
      <c r="G24" s="165">
        <v>2500</v>
      </c>
      <c r="H24" s="171"/>
      <c r="I24" s="165">
        <f>G24*$K$13</f>
        <v>57100000</v>
      </c>
      <c r="J24" s="165">
        <f>F24*G24*(1-H24)</f>
        <v>0</v>
      </c>
      <c r="K24" s="165">
        <f t="shared" si="0"/>
        <v>0</v>
      </c>
      <c r="L24" s="174" t="s">
        <v>57</v>
      </c>
      <c r="M24" s="175"/>
      <c r="N24" s="161"/>
    </row>
    <row r="25" spans="1:15" s="162" customFormat="1" ht="30" hidden="1" customHeight="1" x14ac:dyDescent="0.25">
      <c r="A25" s="154"/>
      <c r="B25" s="155"/>
      <c r="C25" s="256" t="s">
        <v>149</v>
      </c>
      <c r="D25" s="256"/>
      <c r="E25" s="176" t="s">
        <v>150</v>
      </c>
      <c r="F25" s="177">
        <v>0</v>
      </c>
      <c r="G25" s="177">
        <v>0</v>
      </c>
      <c r="H25" s="178"/>
      <c r="I25" s="179">
        <f>G25*$K$13</f>
        <v>0</v>
      </c>
      <c r="J25" s="180">
        <f t="shared" ref="J25" si="1">F25*G25*(1-H25)</f>
        <v>0</v>
      </c>
      <c r="K25" s="177">
        <f t="shared" si="0"/>
        <v>0</v>
      </c>
      <c r="L25" s="181" t="s">
        <v>151</v>
      </c>
      <c r="M25" s="182"/>
      <c r="N25" s="161"/>
    </row>
    <row r="26" spans="1:15" s="162" customFormat="1" ht="24" customHeight="1" x14ac:dyDescent="0.25">
      <c r="A26" s="154"/>
      <c r="B26" s="155"/>
      <c r="C26" s="257" t="s">
        <v>58</v>
      </c>
      <c r="D26" s="257"/>
      <c r="E26" s="156"/>
      <c r="F26" s="157"/>
      <c r="G26" s="157"/>
      <c r="H26" s="170"/>
      <c r="I26" s="157"/>
      <c r="J26" s="159">
        <f>J27+J28+J29</f>
        <v>48000</v>
      </c>
      <c r="K26" s="159">
        <f>J26*$K$13</f>
        <v>1096320000</v>
      </c>
      <c r="L26" s="157"/>
      <c r="M26" s="160"/>
      <c r="N26" s="161"/>
    </row>
    <row r="27" spans="1:15" s="162" customFormat="1" ht="108.75" customHeight="1" x14ac:dyDescent="0.25">
      <c r="A27" s="154"/>
      <c r="B27" s="155"/>
      <c r="C27" s="255" t="s">
        <v>162</v>
      </c>
      <c r="D27" s="255"/>
      <c r="E27" s="163" t="s">
        <v>60</v>
      </c>
      <c r="F27" s="164">
        <v>1</v>
      </c>
      <c r="G27" s="167">
        <v>22000</v>
      </c>
      <c r="H27" s="171"/>
      <c r="I27" s="167">
        <f>G27*$K$13</f>
        <v>502480000</v>
      </c>
      <c r="J27" s="165">
        <f>F27*G27*(1-H27)</f>
        <v>22000</v>
      </c>
      <c r="K27" s="165">
        <f t="shared" si="0"/>
        <v>502480000</v>
      </c>
      <c r="L27" s="183" t="str">
        <f>'DMSPRO-THUÊ'!L26</f>
        <v xml:space="preserve">Chi phí ở đây là chi phí cấu hình hệ thống chạy những tính năng chuẩn của DMSpro (Thảo luận với key users của AFO để chuẩn hóa lại quy trình nghiệp vụ của AFO, sau đó cấu hình lên hệ thống =&gt; bao gồm cấu hình lại quy trình của hệ thống với mô hình quản lý của AFO trong đó không viết mới hoặc chỉnh sửa tính tính chuẩn sẵn có của hệ thống)
</v>
      </c>
      <c r="M27" s="184"/>
      <c r="N27" s="161"/>
    </row>
    <row r="28" spans="1:15" s="162" customFormat="1" ht="256.5" x14ac:dyDescent="0.25">
      <c r="A28" s="154"/>
      <c r="B28" s="155"/>
      <c r="C28" s="255" t="s">
        <v>163</v>
      </c>
      <c r="D28" s="255"/>
      <c r="E28" s="163" t="s">
        <v>152</v>
      </c>
      <c r="F28" s="46">
        <v>2</v>
      </c>
      <c r="G28" s="167">
        <v>3000</v>
      </c>
      <c r="H28" s="171"/>
      <c r="I28" s="167">
        <f>G28*$K$13</f>
        <v>68520000</v>
      </c>
      <c r="J28" s="165">
        <f>G28*F28</f>
        <v>6000</v>
      </c>
      <c r="K28" s="165">
        <f t="shared" si="0"/>
        <v>137040000</v>
      </c>
      <c r="L28" s="229" t="s">
        <v>167</v>
      </c>
      <c r="M28" s="169"/>
      <c r="N28" s="161"/>
    </row>
    <row r="29" spans="1:15" s="162" customFormat="1" ht="156.75" x14ac:dyDescent="0.25">
      <c r="A29" s="154"/>
      <c r="B29" s="155"/>
      <c r="C29" s="255" t="s">
        <v>63</v>
      </c>
      <c r="D29" s="255"/>
      <c r="E29" s="163" t="s">
        <v>153</v>
      </c>
      <c r="F29" s="46">
        <v>8</v>
      </c>
      <c r="G29" s="167">
        <v>2500</v>
      </c>
      <c r="H29" s="171"/>
      <c r="I29" s="167">
        <f>G29*$K$13</f>
        <v>57100000</v>
      </c>
      <c r="J29" s="165">
        <f>G29*F29</f>
        <v>20000</v>
      </c>
      <c r="K29" s="165">
        <f t="shared" si="0"/>
        <v>456800000</v>
      </c>
      <c r="L29" s="44" t="s">
        <v>168</v>
      </c>
      <c r="M29" s="169"/>
      <c r="N29" s="161"/>
    </row>
    <row r="30" spans="1:15" s="153" customFormat="1" ht="18.75" customHeight="1" x14ac:dyDescent="0.25">
      <c r="A30" s="145"/>
      <c r="B30" s="146"/>
      <c r="C30" s="258" t="s">
        <v>127</v>
      </c>
      <c r="D30" s="258"/>
      <c r="E30" s="147"/>
      <c r="F30" s="148"/>
      <c r="G30" s="148"/>
      <c r="H30" s="185"/>
      <c r="I30" s="148"/>
      <c r="J30" s="150">
        <f>J31</f>
        <v>15000</v>
      </c>
      <c r="K30" s="186">
        <f>K31</f>
        <v>342600000</v>
      </c>
      <c r="L30" s="150"/>
      <c r="M30" s="151"/>
      <c r="N30" s="152"/>
    </row>
    <row r="31" spans="1:15" s="162" customFormat="1" ht="80.25" customHeight="1" x14ac:dyDescent="0.25">
      <c r="A31" s="154"/>
      <c r="B31" s="155"/>
      <c r="C31" s="259" t="s">
        <v>154</v>
      </c>
      <c r="D31" s="260"/>
      <c r="E31" s="173" t="s">
        <v>169</v>
      </c>
      <c r="F31" s="46">
        <v>150</v>
      </c>
      <c r="G31" s="165">
        <v>100</v>
      </c>
      <c r="H31" s="171"/>
      <c r="I31" s="167">
        <f t="shared" ref="I31" si="2">G31*$K$13</f>
        <v>2284000</v>
      </c>
      <c r="J31" s="165">
        <f>F31*G31</f>
        <v>15000</v>
      </c>
      <c r="K31" s="165">
        <f>J31*$K$13</f>
        <v>342600000</v>
      </c>
      <c r="L31" s="168" t="s">
        <v>161</v>
      </c>
      <c r="M31" s="169"/>
      <c r="N31" s="161"/>
    </row>
    <row r="32" spans="1:15" s="162" customFormat="1" ht="12.75" customHeight="1" x14ac:dyDescent="0.25">
      <c r="A32" s="154"/>
      <c r="B32" s="155"/>
      <c r="C32" s="222"/>
      <c r="D32" s="222"/>
      <c r="E32" s="223"/>
      <c r="F32" s="68"/>
      <c r="G32" s="224"/>
      <c r="H32" s="225"/>
      <c r="I32" s="226"/>
      <c r="J32" s="224"/>
      <c r="K32" s="224"/>
      <c r="L32" s="169"/>
      <c r="M32" s="169"/>
      <c r="N32" s="161"/>
    </row>
    <row r="33" spans="1:14" s="30" customFormat="1" ht="15.75" x14ac:dyDescent="0.25">
      <c r="A33" s="23"/>
      <c r="B33" s="24"/>
      <c r="C33" s="238" t="s">
        <v>127</v>
      </c>
      <c r="D33" s="239"/>
      <c r="E33" s="67"/>
      <c r="F33" s="26"/>
      <c r="G33" s="26"/>
      <c r="H33" s="27"/>
      <c r="I33" s="26"/>
      <c r="J33" s="28"/>
      <c r="K33" s="47"/>
      <c r="L33" s="28"/>
      <c r="M33" s="29"/>
    </row>
    <row r="34" spans="1:14" s="38" customFormat="1" x14ac:dyDescent="0.25">
      <c r="A34" s="31"/>
      <c r="B34" s="32"/>
      <c r="C34" s="234" t="s">
        <v>131</v>
      </c>
      <c r="D34" s="235"/>
      <c r="E34" s="45" t="s">
        <v>132</v>
      </c>
      <c r="F34" s="46">
        <v>150</v>
      </c>
      <c r="G34" s="41">
        <f>I34/K13</f>
        <v>3.0647985989492117</v>
      </c>
      <c r="H34" s="42">
        <v>1</v>
      </c>
      <c r="I34" s="43">
        <v>70000</v>
      </c>
      <c r="J34" s="41">
        <f>F34*G34*(1-H34)</f>
        <v>0</v>
      </c>
      <c r="K34" s="41">
        <f>J34*$K$13</f>
        <v>0</v>
      </c>
      <c r="L34" s="48" t="s">
        <v>140</v>
      </c>
      <c r="M34" s="37"/>
    </row>
    <row r="35" spans="1:14" s="38" customFormat="1" ht="114" customHeight="1" x14ac:dyDescent="0.25">
      <c r="A35" s="31"/>
      <c r="B35" s="32"/>
      <c r="C35" s="234" t="s">
        <v>130</v>
      </c>
      <c r="D35" s="235"/>
      <c r="E35" s="45" t="s">
        <v>67</v>
      </c>
      <c r="F35" s="46">
        <v>150</v>
      </c>
      <c r="G35" s="41">
        <f>I35/$K$13</f>
        <v>21.891418563922944</v>
      </c>
      <c r="H35" s="42"/>
      <c r="I35" s="43">
        <v>500000</v>
      </c>
      <c r="J35" s="41">
        <f>F35*G35*(1-H35)</f>
        <v>3283.7127845884415</v>
      </c>
      <c r="K35" s="41">
        <f>J35*$K$13</f>
        <v>75000000</v>
      </c>
      <c r="L35" s="48" t="str">
        <f>'DMSPRO-THUÊ'!L34</f>
        <v>5GB/tháng
(Phần mềm của DMSpro dùng công nghệ nén hình chụp, hình được chụp từ phần mềm do DMSpro viết do đó mỗi hình nén lại khoảng 250-300kb nhưng vẫn hiển thị rõ trên màn hình máy tính (bất kể thiết bị chụp có camera bao nhiêu megapixel) =&gt; bảm đảm tiết kiệm đường truyển 3G, tiết kiệm dung lượng server lưu trữ)</v>
      </c>
      <c r="M35" s="37"/>
    </row>
    <row r="36" spans="1:14" s="38" customFormat="1" x14ac:dyDescent="0.25">
      <c r="A36" s="31"/>
      <c r="B36" s="32"/>
      <c r="C36" s="234" t="s">
        <v>141</v>
      </c>
      <c r="D36" s="235"/>
      <c r="E36" s="45" t="s">
        <v>132</v>
      </c>
      <c r="F36" s="46">
        <f>F34</f>
        <v>150</v>
      </c>
      <c r="G36" s="41">
        <f>I36/K13</f>
        <v>157.18038528896673</v>
      </c>
      <c r="H36" s="42">
        <v>0.1</v>
      </c>
      <c r="I36" s="43">
        <f>'DMSPRO-THUÊ'!I35</f>
        <v>3590000</v>
      </c>
      <c r="J36" s="41">
        <f>F36*G36*(1-H36)</f>
        <v>21219.35201401051</v>
      </c>
      <c r="K36" s="41">
        <f>J36*$K$13</f>
        <v>484650000.00000006</v>
      </c>
      <c r="L36" s="48"/>
      <c r="M36" s="37"/>
    </row>
    <row r="37" spans="1:14" s="38" customFormat="1" x14ac:dyDescent="0.25">
      <c r="A37" s="31"/>
      <c r="B37" s="32"/>
      <c r="C37" s="234" t="s">
        <v>137</v>
      </c>
      <c r="D37" s="235"/>
      <c r="E37" s="45" t="s">
        <v>138</v>
      </c>
      <c r="F37" s="46">
        <v>1</v>
      </c>
      <c r="G37" s="233"/>
      <c r="H37" s="42"/>
      <c r="I37" s="43">
        <f>G37*K13</f>
        <v>0</v>
      </c>
      <c r="J37" s="41">
        <f t="shared" ref="J37" si="3">F37*G37*(1-H37)</f>
        <v>0</v>
      </c>
      <c r="K37" s="41">
        <f>J37*$K$13</f>
        <v>0</v>
      </c>
      <c r="L37" s="48"/>
      <c r="M37" s="37"/>
    </row>
    <row r="38" spans="1:14" s="162" customFormat="1" ht="6" customHeight="1" x14ac:dyDescent="0.25">
      <c r="A38" s="154"/>
      <c r="B38" s="155"/>
      <c r="C38" s="222"/>
      <c r="D38" s="222"/>
      <c r="E38" s="223"/>
      <c r="F38" s="223"/>
      <c r="G38" s="224"/>
      <c r="H38" s="225"/>
      <c r="I38" s="226"/>
      <c r="J38" s="224"/>
      <c r="K38" s="224"/>
      <c r="L38" s="169"/>
      <c r="M38" s="169"/>
      <c r="N38" s="161"/>
    </row>
    <row r="39" spans="1:14" ht="21.75" customHeight="1" x14ac:dyDescent="0.25">
      <c r="B39" s="86"/>
      <c r="C39" s="187" t="s">
        <v>68</v>
      </c>
      <c r="D39" s="187"/>
      <c r="E39" s="188"/>
      <c r="F39" s="187"/>
      <c r="G39" s="187"/>
      <c r="H39" s="189"/>
      <c r="I39" s="187"/>
      <c r="J39" s="187"/>
      <c r="K39" s="187"/>
      <c r="L39" s="187"/>
      <c r="M39" s="187"/>
      <c r="N39" s="91"/>
    </row>
    <row r="40" spans="1:14" ht="18.75" customHeight="1" x14ac:dyDescent="0.25">
      <c r="B40" s="86"/>
      <c r="C40" s="261" t="s">
        <v>69</v>
      </c>
      <c r="D40" s="261"/>
      <c r="E40" s="261"/>
      <c r="F40" s="261"/>
      <c r="G40" s="261"/>
      <c r="H40" s="261"/>
      <c r="I40" s="261"/>
      <c r="J40" s="261"/>
      <c r="K40" s="261"/>
      <c r="L40" s="261"/>
      <c r="M40" s="190"/>
      <c r="N40" s="91"/>
    </row>
    <row r="41" spans="1:14" ht="20.25" customHeight="1" x14ac:dyDescent="0.25">
      <c r="B41" s="86"/>
      <c r="C41" s="254" t="s">
        <v>155</v>
      </c>
      <c r="D41" s="254"/>
      <c r="E41" s="191" t="s">
        <v>71</v>
      </c>
      <c r="F41" s="191" t="s">
        <v>72</v>
      </c>
      <c r="G41" s="191" t="s">
        <v>73</v>
      </c>
      <c r="H41" s="192" t="s">
        <v>74</v>
      </c>
      <c r="I41" s="191" t="s">
        <v>75</v>
      </c>
      <c r="J41" s="193"/>
      <c r="K41" s="194"/>
      <c r="L41" s="187"/>
      <c r="M41" s="187"/>
      <c r="N41" s="91"/>
    </row>
    <row r="42" spans="1:14" ht="16.5" customHeight="1" x14ac:dyDescent="0.25">
      <c r="B42" s="86"/>
      <c r="C42" s="248" t="s">
        <v>76</v>
      </c>
      <c r="D42" s="249"/>
      <c r="E42" s="195">
        <f>J26+J30</f>
        <v>63000</v>
      </c>
      <c r="F42" s="193"/>
      <c r="G42" s="193"/>
      <c r="H42" s="196"/>
      <c r="I42" s="193"/>
      <c r="J42" s="193"/>
      <c r="K42" s="194"/>
      <c r="L42" s="187"/>
      <c r="M42" s="187"/>
      <c r="N42" s="91"/>
    </row>
    <row r="43" spans="1:14" ht="16.5" customHeight="1" x14ac:dyDescent="0.25">
      <c r="B43" s="86"/>
      <c r="C43" s="248" t="s">
        <v>77</v>
      </c>
      <c r="D43" s="249"/>
      <c r="E43" s="195">
        <f>J18+J20</f>
        <v>74280</v>
      </c>
      <c r="F43" s="195">
        <v>26015.4</v>
      </c>
      <c r="G43" s="195">
        <f>F43</f>
        <v>26015.4</v>
      </c>
      <c r="H43" s="195">
        <f>G43</f>
        <v>26015.4</v>
      </c>
      <c r="I43" s="195">
        <f>H43</f>
        <v>26015.4</v>
      </c>
      <c r="J43" s="193"/>
      <c r="K43" s="194"/>
      <c r="L43" s="187"/>
      <c r="M43" s="187"/>
      <c r="N43" s="91"/>
    </row>
    <row r="44" spans="1:14" ht="47.25" hidden="1" customHeight="1" x14ac:dyDescent="0.25">
      <c r="B44" s="86"/>
      <c r="C44" s="250" t="s">
        <v>156</v>
      </c>
      <c r="D44" s="251"/>
      <c r="E44" s="197"/>
      <c r="F44" s="197">
        <v>0</v>
      </c>
      <c r="G44" s="197">
        <v>0</v>
      </c>
      <c r="H44" s="198">
        <v>0</v>
      </c>
      <c r="I44" s="197">
        <v>0</v>
      </c>
      <c r="J44" s="199"/>
      <c r="K44" s="194"/>
      <c r="L44" s="187"/>
      <c r="M44" s="187"/>
      <c r="N44" s="91"/>
    </row>
    <row r="45" spans="1:14" ht="23.25" customHeight="1" x14ac:dyDescent="0.25">
      <c r="B45" s="86"/>
      <c r="C45" s="252" t="s">
        <v>78</v>
      </c>
      <c r="D45" s="253"/>
      <c r="E45" s="200">
        <f>E42+E43</f>
        <v>137280</v>
      </c>
      <c r="F45" s="200">
        <f>F43</f>
        <v>26015.4</v>
      </c>
      <c r="G45" s="200">
        <f>G43</f>
        <v>26015.4</v>
      </c>
      <c r="H45" s="200">
        <f>H43</f>
        <v>26015.4</v>
      </c>
      <c r="I45" s="200">
        <f>I43</f>
        <v>26015.4</v>
      </c>
      <c r="J45" s="191"/>
      <c r="K45" s="194"/>
      <c r="L45" s="187"/>
      <c r="M45" s="187"/>
      <c r="N45" s="91"/>
    </row>
    <row r="46" spans="1:14" ht="7.5" customHeight="1" x14ac:dyDescent="0.25">
      <c r="B46" s="86"/>
      <c r="C46" s="194"/>
      <c r="D46" s="201"/>
      <c r="E46" s="202"/>
      <c r="F46" s="194"/>
      <c r="G46" s="194"/>
      <c r="H46" s="203"/>
      <c r="I46" s="194"/>
      <c r="J46" s="194"/>
      <c r="K46" s="194"/>
      <c r="L46" s="194"/>
      <c r="M46" s="194"/>
      <c r="N46" s="91"/>
    </row>
    <row r="47" spans="1:14" ht="3" customHeight="1" x14ac:dyDescent="0.25">
      <c r="B47" s="86"/>
      <c r="C47" s="204"/>
      <c r="D47" s="204"/>
      <c r="E47" s="205"/>
      <c r="F47" s="204"/>
      <c r="G47" s="204"/>
      <c r="H47" s="206"/>
      <c r="I47" s="204"/>
      <c r="J47" s="204"/>
      <c r="K47" s="204"/>
      <c r="L47" s="204"/>
      <c r="M47" s="204"/>
      <c r="N47" s="91"/>
    </row>
    <row r="48" spans="1:14" x14ac:dyDescent="0.25">
      <c r="B48" s="86"/>
      <c r="C48" s="207" t="s">
        <v>80</v>
      </c>
      <c r="D48" s="103"/>
      <c r="E48" s="104"/>
      <c r="F48" s="103"/>
      <c r="G48" s="103"/>
      <c r="H48" s="134"/>
      <c r="I48" s="103"/>
      <c r="J48" s="103"/>
      <c r="K48" s="103"/>
      <c r="L48" s="103"/>
      <c r="M48" s="103"/>
      <c r="N48" s="91"/>
    </row>
    <row r="49" spans="2:17" ht="15.75" x14ac:dyDescent="0.25">
      <c r="B49" s="86"/>
      <c r="C49" s="103"/>
      <c r="D49" s="124" t="s">
        <v>81</v>
      </c>
      <c r="E49" s="208"/>
      <c r="F49" s="103"/>
      <c r="G49" s="103"/>
      <c r="H49" s="134"/>
      <c r="I49" s="103"/>
      <c r="J49" s="209"/>
      <c r="K49" s="103"/>
      <c r="L49" s="103"/>
      <c r="M49" s="103"/>
      <c r="N49" s="91"/>
    </row>
    <row r="50" spans="2:17" ht="17.25" customHeight="1" x14ac:dyDescent="0.25">
      <c r="B50" s="86"/>
      <c r="C50" s="103"/>
      <c r="D50" s="207" t="s">
        <v>82</v>
      </c>
      <c r="E50" s="104"/>
      <c r="F50" s="103"/>
      <c r="G50" s="103"/>
      <c r="H50" s="134"/>
      <c r="I50" s="103"/>
      <c r="J50" s="103"/>
      <c r="K50" s="103"/>
      <c r="L50" s="103"/>
      <c r="M50" s="103"/>
      <c r="N50" s="91"/>
    </row>
    <row r="51" spans="2:17" x14ac:dyDescent="0.25">
      <c r="B51" s="86"/>
      <c r="C51" s="103"/>
      <c r="D51" s="207" t="s">
        <v>83</v>
      </c>
      <c r="E51" s="104"/>
      <c r="F51" s="103"/>
      <c r="G51" s="103"/>
      <c r="H51" s="134"/>
      <c r="I51" s="103"/>
      <c r="J51" s="103"/>
      <c r="K51" s="103"/>
      <c r="L51" s="103"/>
      <c r="M51" s="103"/>
      <c r="N51" s="91"/>
    </row>
    <row r="52" spans="2:17" ht="17.25" customHeight="1" x14ac:dyDescent="0.25">
      <c r="B52" s="86"/>
      <c r="C52" s="103"/>
      <c r="D52" s="103" t="s">
        <v>84</v>
      </c>
      <c r="E52" s="104"/>
      <c r="F52" s="103"/>
      <c r="G52" s="103"/>
      <c r="H52" s="134"/>
      <c r="I52" s="103"/>
      <c r="J52" s="103"/>
      <c r="K52" s="103"/>
      <c r="L52" s="103"/>
      <c r="M52" s="103"/>
      <c r="N52" s="91"/>
    </row>
    <row r="53" spans="2:17" ht="18.75" customHeight="1" x14ac:dyDescent="0.25">
      <c r="B53" s="86"/>
      <c r="C53" s="247" t="s">
        <v>85</v>
      </c>
      <c r="D53" s="247"/>
      <c r="E53" s="247"/>
      <c r="F53" s="247"/>
      <c r="G53" s="247"/>
      <c r="H53" s="247"/>
      <c r="I53" s="247"/>
      <c r="J53" s="247"/>
      <c r="K53" s="247"/>
      <c r="L53" s="247"/>
      <c r="M53" s="210"/>
      <c r="N53" s="91"/>
      <c r="O53" s="211"/>
      <c r="P53" s="211"/>
      <c r="Q53" s="211"/>
    </row>
    <row r="54" spans="2:17" ht="15.75" thickBot="1" x14ac:dyDescent="0.3">
      <c r="B54" s="212"/>
      <c r="C54" s="213"/>
      <c r="D54" s="213"/>
      <c r="E54" s="214"/>
      <c r="F54" s="213"/>
      <c r="G54" s="213"/>
      <c r="H54" s="215"/>
      <c r="I54" s="213"/>
      <c r="J54" s="213"/>
      <c r="K54" s="213"/>
      <c r="L54" s="213"/>
      <c r="M54" s="213"/>
      <c r="N54" s="216"/>
    </row>
  </sheetData>
  <sheetProtection algorithmName="SHA-512" hashValue="0s447Cc6xWlOUUDdLq73/gki35mhpKbZy1I+YQcIX6HkcQOc3leLZ1/lSpdgEcfAt5KvXVXEmu/vOxvhMYoavQ==" saltValue="3Hq9LcJ6pAoCs5/b6KtvCA==" spinCount="100000" sheet="1" objects="1" scenarios="1"/>
  <mergeCells count="34">
    <mergeCell ref="C20:D20"/>
    <mergeCell ref="F12:G12"/>
    <mergeCell ref="C16:D16"/>
    <mergeCell ref="C17:D17"/>
    <mergeCell ref="C18:D18"/>
    <mergeCell ref="C19:D19"/>
    <mergeCell ref="C2:L2"/>
    <mergeCell ref="D9:J9"/>
    <mergeCell ref="D10:J10"/>
    <mergeCell ref="D11:E11"/>
    <mergeCell ref="F11:J11"/>
    <mergeCell ref="C33:D33"/>
    <mergeCell ref="C34:D34"/>
    <mergeCell ref="C35:D35"/>
    <mergeCell ref="C36:D36"/>
    <mergeCell ref="C21:D21"/>
    <mergeCell ref="C27:D27"/>
    <mergeCell ref="C28:D28"/>
    <mergeCell ref="C29:D29"/>
    <mergeCell ref="C30:D30"/>
    <mergeCell ref="C31:D31"/>
    <mergeCell ref="C22:D22"/>
    <mergeCell ref="C23:D23"/>
    <mergeCell ref="C24:D24"/>
    <mergeCell ref="C25:D25"/>
    <mergeCell ref="C26:D26"/>
    <mergeCell ref="C53:L53"/>
    <mergeCell ref="C37:D37"/>
    <mergeCell ref="C42:D42"/>
    <mergeCell ref="C43:D43"/>
    <mergeCell ref="C44:D44"/>
    <mergeCell ref="C45:D45"/>
    <mergeCell ref="C41:D41"/>
    <mergeCell ref="C40:L40"/>
  </mergeCells>
  <hyperlinks>
    <hyperlink ref="D12" r:id="rId1" display="hauht@imexpharm.com "/>
  </hyperlinks>
  <printOptions horizontalCentered="1"/>
  <pageMargins left="0.25" right="0.25" top="0.25" bottom="0.25" header="0.25" footer="0.25"/>
  <pageSetup paperSize="9" scale="63" fitToHeight="0" orientation="landscape" horizontalDpi="300" verticalDpi="300"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F27" sqref="F27"/>
    </sheetView>
  </sheetViews>
  <sheetFormatPr defaultRowHeight="15" x14ac:dyDescent="0.25"/>
  <cols>
    <col min="1" max="1" width="3.5703125" style="53" customWidth="1"/>
    <col min="2" max="2" width="26.42578125" style="53" customWidth="1"/>
    <col min="3" max="3" width="13" style="53" customWidth="1"/>
    <col min="4" max="4" width="9.7109375" style="53" customWidth="1"/>
    <col min="5" max="5" width="11.28515625" style="53" customWidth="1"/>
    <col min="6" max="6" width="10" style="53" customWidth="1"/>
    <col min="7" max="7" width="54.5703125" style="53" customWidth="1"/>
    <col min="8" max="8" width="12.85546875" style="53" customWidth="1"/>
    <col min="9" max="9" width="11.140625" style="53" customWidth="1"/>
    <col min="10" max="10" width="12.85546875" style="53" bestFit="1" customWidth="1"/>
    <col min="11" max="16384" width="9.140625" style="53"/>
  </cols>
  <sheetData>
    <row r="1" spans="1:10" x14ac:dyDescent="0.25">
      <c r="A1" s="277" t="s">
        <v>86</v>
      </c>
      <c r="B1" s="277"/>
      <c r="C1" s="277"/>
      <c r="D1" s="277"/>
      <c r="E1" s="277"/>
      <c r="F1" s="277"/>
    </row>
    <row r="2" spans="1:10" x14ac:dyDescent="0.25">
      <c r="A2" s="274" t="s">
        <v>87</v>
      </c>
      <c r="B2" s="274"/>
      <c r="C2" s="274"/>
      <c r="D2" s="274"/>
      <c r="E2" s="274"/>
      <c r="F2" s="274"/>
    </row>
    <row r="3" spans="1:10" x14ac:dyDescent="0.25">
      <c r="A3" s="274" t="s">
        <v>88</v>
      </c>
      <c r="B3" s="274"/>
      <c r="C3" s="274"/>
      <c r="D3" s="274"/>
      <c r="E3" s="274"/>
      <c r="F3" s="274"/>
    </row>
    <row r="4" spans="1:10" ht="24.75" customHeight="1" x14ac:dyDescent="0.25">
      <c r="A4" s="275" t="s">
        <v>89</v>
      </c>
      <c r="B4" s="275"/>
      <c r="C4" s="275"/>
      <c r="D4" s="275"/>
      <c r="E4" s="275"/>
      <c r="F4" s="275"/>
    </row>
    <row r="5" spans="1:10" ht="15.75" x14ac:dyDescent="0.25">
      <c r="A5" s="52"/>
    </row>
    <row r="6" spans="1:10" customFormat="1" ht="26.45" customHeight="1" x14ac:dyDescent="0.25">
      <c r="A6" s="60" t="s">
        <v>94</v>
      </c>
      <c r="B6" s="60" t="s">
        <v>95</v>
      </c>
      <c r="C6" s="60" t="s">
        <v>96</v>
      </c>
      <c r="D6" s="61" t="s">
        <v>97</v>
      </c>
      <c r="E6" s="61" t="s">
        <v>98</v>
      </c>
      <c r="F6" s="61" t="s">
        <v>99</v>
      </c>
      <c r="G6" s="61" t="s">
        <v>100</v>
      </c>
      <c r="H6" s="61" t="s">
        <v>124</v>
      </c>
      <c r="I6" s="61" t="s">
        <v>125</v>
      </c>
    </row>
    <row r="7" spans="1:10" customFormat="1" ht="13.15" customHeight="1" x14ac:dyDescent="0.25">
      <c r="A7" s="272" t="s">
        <v>90</v>
      </c>
      <c r="B7" s="272"/>
      <c r="C7" s="272"/>
      <c r="D7" s="272"/>
      <c r="E7" s="272"/>
      <c r="F7" s="272"/>
      <c r="G7" s="272"/>
      <c r="H7" s="65"/>
      <c r="I7" s="65">
        <f>I8+I9</f>
        <v>15000</v>
      </c>
      <c r="J7" s="218"/>
    </row>
    <row r="8" spans="1:10" customFormat="1" ht="26.45" customHeight="1" x14ac:dyDescent="0.25">
      <c r="A8" s="54" t="s">
        <v>101</v>
      </c>
      <c r="B8" s="54" t="s">
        <v>102</v>
      </c>
      <c r="C8" s="55" t="s">
        <v>103</v>
      </c>
      <c r="D8" s="66" t="s">
        <v>104</v>
      </c>
      <c r="E8" s="62">
        <v>10</v>
      </c>
      <c r="F8" s="56">
        <v>50</v>
      </c>
      <c r="G8" s="276" t="s">
        <v>106</v>
      </c>
      <c r="H8" s="59">
        <f>E8*F8</f>
        <v>500</v>
      </c>
      <c r="I8" s="59">
        <f>H8*12</f>
        <v>6000</v>
      </c>
    </row>
    <row r="9" spans="1:10" customFormat="1" ht="26.45" customHeight="1" x14ac:dyDescent="0.25">
      <c r="A9" s="54" t="s">
        <v>107</v>
      </c>
      <c r="B9" s="54" t="s">
        <v>108</v>
      </c>
      <c r="C9" s="55" t="s">
        <v>103</v>
      </c>
      <c r="D9" s="66" t="s">
        <v>104</v>
      </c>
      <c r="E9" s="62">
        <v>5</v>
      </c>
      <c r="F9" s="56">
        <v>150</v>
      </c>
      <c r="G9" s="276" t="s">
        <v>106</v>
      </c>
      <c r="H9" s="59">
        <f>E9*F9</f>
        <v>750</v>
      </c>
      <c r="I9" s="59">
        <f>H9*12</f>
        <v>9000</v>
      </c>
    </row>
    <row r="10" spans="1:10" customFormat="1" ht="13.15" customHeight="1" x14ac:dyDescent="0.25">
      <c r="A10" s="273"/>
      <c r="B10" s="273"/>
      <c r="C10" s="273"/>
      <c r="D10" s="273"/>
      <c r="E10" s="273"/>
      <c r="F10" s="273"/>
      <c r="G10" s="273"/>
      <c r="H10" s="63"/>
      <c r="I10" s="63"/>
    </row>
    <row r="11" spans="1:10" customFormat="1" ht="13.15" customHeight="1" x14ac:dyDescent="0.25">
      <c r="A11" s="272" t="s">
        <v>91</v>
      </c>
      <c r="B11" s="272"/>
      <c r="C11" s="272"/>
      <c r="D11" s="272"/>
      <c r="E11" s="272"/>
      <c r="F11" s="272"/>
      <c r="G11" s="272"/>
      <c r="H11" s="64"/>
      <c r="I11" s="64">
        <f>I12</f>
        <v>60000</v>
      </c>
    </row>
    <row r="12" spans="1:10" customFormat="1" ht="120" customHeight="1" x14ac:dyDescent="0.25">
      <c r="A12" s="54" t="s">
        <v>101</v>
      </c>
      <c r="B12" s="54" t="s">
        <v>109</v>
      </c>
      <c r="C12" s="55" t="s">
        <v>110</v>
      </c>
      <c r="D12" s="55" t="s">
        <v>111</v>
      </c>
      <c r="E12" s="62">
        <v>1200</v>
      </c>
      <c r="F12" s="56">
        <v>50</v>
      </c>
      <c r="G12" s="57" t="s">
        <v>112</v>
      </c>
      <c r="H12" s="59"/>
      <c r="I12" s="59">
        <f>E12*F12</f>
        <v>60000</v>
      </c>
    </row>
    <row r="13" spans="1:10" customFormat="1" ht="13.15" customHeight="1" x14ac:dyDescent="0.25">
      <c r="A13" s="273"/>
      <c r="B13" s="273"/>
      <c r="C13" s="273"/>
      <c r="D13" s="273"/>
      <c r="E13" s="273"/>
      <c r="F13" s="273"/>
      <c r="G13" s="273"/>
      <c r="H13" s="63"/>
      <c r="I13" s="63"/>
    </row>
    <row r="14" spans="1:10" customFormat="1" ht="13.15" customHeight="1" x14ac:dyDescent="0.25">
      <c r="A14" s="272" t="s">
        <v>92</v>
      </c>
      <c r="B14" s="272"/>
      <c r="C14" s="272"/>
      <c r="D14" s="272"/>
      <c r="E14" s="272"/>
      <c r="F14" s="272"/>
      <c r="G14" s="272"/>
      <c r="H14" s="64"/>
      <c r="I14" s="64">
        <f>I15+I16</f>
        <v>35000</v>
      </c>
    </row>
    <row r="15" spans="1:10" customFormat="1" ht="26.45" customHeight="1" x14ac:dyDescent="0.25">
      <c r="A15" s="54" t="s">
        <v>101</v>
      </c>
      <c r="B15" s="54" t="s">
        <v>113</v>
      </c>
      <c r="C15" s="55" t="s">
        <v>110</v>
      </c>
      <c r="D15" s="55" t="s">
        <v>114</v>
      </c>
      <c r="E15" s="62" t="s">
        <v>115</v>
      </c>
      <c r="F15" s="56">
        <v>50</v>
      </c>
      <c r="G15" s="58"/>
      <c r="H15" s="59"/>
      <c r="I15" s="59">
        <f>E15*F15</f>
        <v>25000</v>
      </c>
    </row>
    <row r="16" spans="1:10" customFormat="1" ht="26.45" customHeight="1" x14ac:dyDescent="0.25">
      <c r="A16" s="54" t="s">
        <v>107</v>
      </c>
      <c r="B16" s="54" t="s">
        <v>116</v>
      </c>
      <c r="C16" s="55" t="s">
        <v>110</v>
      </c>
      <c r="D16" s="55" t="s">
        <v>114</v>
      </c>
      <c r="E16" s="62" t="s">
        <v>117</v>
      </c>
      <c r="F16" s="56">
        <v>50</v>
      </c>
      <c r="G16" s="58"/>
      <c r="H16" s="59"/>
      <c r="I16" s="59">
        <f>E16*F16</f>
        <v>10000</v>
      </c>
    </row>
    <row r="17" spans="1:9" customFormat="1" ht="13.15" customHeight="1" x14ac:dyDescent="0.25">
      <c r="A17" s="273"/>
      <c r="B17" s="273"/>
      <c r="C17" s="273"/>
      <c r="D17" s="273"/>
      <c r="E17" s="273"/>
      <c r="F17" s="273"/>
      <c r="G17" s="273"/>
      <c r="H17" s="63"/>
      <c r="I17" s="63"/>
    </row>
    <row r="18" spans="1:9" customFormat="1" ht="13.15" customHeight="1" x14ac:dyDescent="0.25">
      <c r="A18" s="272" t="s">
        <v>93</v>
      </c>
      <c r="B18" s="272"/>
      <c r="C18" s="272"/>
      <c r="D18" s="272"/>
      <c r="E18" s="272"/>
      <c r="F18" s="272"/>
      <c r="G18" s="272"/>
      <c r="H18" s="64"/>
      <c r="I18" s="64">
        <f>I19+I20+I21</f>
        <v>25850</v>
      </c>
    </row>
    <row r="19" spans="1:9" customFormat="1" ht="26.45" customHeight="1" x14ac:dyDescent="0.25">
      <c r="A19" s="54" t="s">
        <v>101</v>
      </c>
      <c r="B19" s="54" t="s">
        <v>128</v>
      </c>
      <c r="C19" s="55" t="s">
        <v>103</v>
      </c>
      <c r="D19" s="55" t="s">
        <v>111</v>
      </c>
      <c r="E19" s="56" t="s">
        <v>118</v>
      </c>
      <c r="F19" s="56">
        <v>150</v>
      </c>
      <c r="G19" s="58"/>
      <c r="H19" s="59"/>
      <c r="I19" s="59">
        <f>E19*F19</f>
        <v>450</v>
      </c>
    </row>
    <row r="20" spans="1:9" customFormat="1" ht="26.45" customHeight="1" x14ac:dyDescent="0.25">
      <c r="A20" s="54" t="s">
        <v>107</v>
      </c>
      <c r="B20" s="54" t="s">
        <v>129</v>
      </c>
      <c r="C20" s="55" t="s">
        <v>103</v>
      </c>
      <c r="D20" s="66" t="s">
        <v>104</v>
      </c>
      <c r="E20" s="56" t="s">
        <v>118</v>
      </c>
      <c r="F20" s="56">
        <v>150</v>
      </c>
      <c r="G20" s="57" t="s">
        <v>119</v>
      </c>
      <c r="H20" s="59">
        <f>E20*F20</f>
        <v>450</v>
      </c>
      <c r="I20" s="59">
        <f>H20*12</f>
        <v>5400</v>
      </c>
    </row>
    <row r="21" spans="1:9" customFormat="1" ht="26.45" customHeight="1" x14ac:dyDescent="0.25">
      <c r="A21" s="54" t="s">
        <v>120</v>
      </c>
      <c r="B21" s="54" t="s">
        <v>136</v>
      </c>
      <c r="C21" s="55" t="s">
        <v>121</v>
      </c>
      <c r="D21" s="55" t="s">
        <v>114</v>
      </c>
      <c r="E21" s="56" t="s">
        <v>122</v>
      </c>
      <c r="F21" s="56" t="s">
        <v>105</v>
      </c>
      <c r="G21" s="57" t="s">
        <v>123</v>
      </c>
      <c r="H21" s="59"/>
      <c r="I21" s="59">
        <f>E21*F21</f>
        <v>20000</v>
      </c>
    </row>
    <row r="28" spans="1:9" x14ac:dyDescent="0.25">
      <c r="G28" s="217"/>
    </row>
  </sheetData>
  <mergeCells count="12">
    <mergeCell ref="A1:F1"/>
    <mergeCell ref="A2:F2"/>
    <mergeCell ref="A10:G10"/>
    <mergeCell ref="A11:G11"/>
    <mergeCell ref="A17:G17"/>
    <mergeCell ref="A18:G18"/>
    <mergeCell ref="A13:G13"/>
    <mergeCell ref="A14:G14"/>
    <mergeCell ref="A3:F3"/>
    <mergeCell ref="A4:F4"/>
    <mergeCell ref="A7:G7"/>
    <mergeCell ref="G8:G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abSelected="1" zoomScale="90" zoomScaleNormal="90" workbookViewId="0">
      <selection activeCell="E26" sqref="E26"/>
    </sheetView>
  </sheetViews>
  <sheetFormatPr defaultColWidth="10.140625" defaultRowHeight="15" x14ac:dyDescent="0.25"/>
  <cols>
    <col min="1" max="1" width="3" style="3" bestFit="1" customWidth="1"/>
    <col min="2" max="2" width="56.140625" style="2" customWidth="1"/>
    <col min="3" max="3" width="21.5703125" style="1" customWidth="1"/>
    <col min="4" max="4" width="19.5703125" style="1" customWidth="1"/>
    <col min="5" max="5" width="19.28515625" style="1" customWidth="1"/>
    <col min="6" max="6" width="19.7109375" style="1" customWidth="1"/>
    <col min="7" max="7" width="60.7109375" style="1" customWidth="1"/>
    <col min="8" max="8" width="35.140625" style="1" customWidth="1"/>
    <col min="9" max="21" width="10.140625" style="1"/>
    <col min="22" max="16384" width="10.140625" style="2"/>
  </cols>
  <sheetData>
    <row r="1" spans="1:21" s="13" customFormat="1" ht="19.5" x14ac:dyDescent="0.25">
      <c r="A1" s="9" t="s">
        <v>157</v>
      </c>
      <c r="B1" s="10"/>
      <c r="C1" s="10"/>
      <c r="D1" s="10"/>
      <c r="E1" s="10"/>
      <c r="F1" s="10"/>
      <c r="G1" s="10"/>
      <c r="H1" s="11"/>
      <c r="I1" s="12"/>
      <c r="J1" s="12"/>
      <c r="K1" s="12"/>
      <c r="L1" s="12"/>
      <c r="M1" s="12"/>
      <c r="N1" s="12"/>
      <c r="O1" s="12"/>
      <c r="P1" s="12"/>
      <c r="Q1" s="12"/>
      <c r="R1" s="12"/>
      <c r="S1" s="12"/>
      <c r="T1" s="12"/>
      <c r="U1" s="12"/>
    </row>
    <row r="2" spans="1:21" x14ac:dyDescent="0.25">
      <c r="C2" s="278" t="s">
        <v>0</v>
      </c>
      <c r="D2" s="279"/>
      <c r="E2" s="280" t="s">
        <v>1</v>
      </c>
      <c r="F2" s="281"/>
      <c r="G2" s="231" t="s">
        <v>171</v>
      </c>
      <c r="H2" s="231" t="s">
        <v>172</v>
      </c>
    </row>
    <row r="3" spans="1:21" ht="90" x14ac:dyDescent="0.25">
      <c r="A3" s="2"/>
      <c r="C3" s="397" t="s">
        <v>2</v>
      </c>
      <c r="D3" s="404" t="s">
        <v>126</v>
      </c>
      <c r="E3" s="397" t="s">
        <v>2</v>
      </c>
      <c r="F3" s="404" t="s">
        <v>126</v>
      </c>
      <c r="G3" s="219" t="s">
        <v>182</v>
      </c>
      <c r="H3" s="219" t="s">
        <v>181</v>
      </c>
    </row>
    <row r="4" spans="1:21" s="4" customFormat="1" ht="18" x14ac:dyDescent="0.25">
      <c r="B4" s="5" t="s">
        <v>3</v>
      </c>
      <c r="C4" s="398">
        <f>C23</f>
        <v>115113.06479859895</v>
      </c>
      <c r="D4" s="405">
        <f>D5+D9+D17+D14</f>
        <v>136619.35201401051</v>
      </c>
      <c r="E4" s="398">
        <f>E5+E9+E17+E14</f>
        <v>65893.712784588439</v>
      </c>
      <c r="F4" s="405">
        <f>F23</f>
        <v>75400</v>
      </c>
      <c r="G4" s="1"/>
      <c r="H4" s="1"/>
      <c r="I4" s="1"/>
      <c r="J4" s="1"/>
      <c r="K4" s="1"/>
      <c r="L4" s="1"/>
      <c r="M4" s="6"/>
      <c r="N4" s="6"/>
      <c r="O4" s="6"/>
      <c r="P4" s="6"/>
      <c r="Q4" s="6"/>
      <c r="R4" s="6"/>
      <c r="S4" s="6"/>
      <c r="T4" s="6"/>
      <c r="U4" s="6"/>
    </row>
    <row r="5" spans="1:21" x14ac:dyDescent="0.25">
      <c r="A5" s="3" t="s">
        <v>4</v>
      </c>
      <c r="B5" s="3" t="s">
        <v>5</v>
      </c>
      <c r="C5" s="398">
        <f>SUM(C6:C7)</f>
        <v>27610</v>
      </c>
      <c r="D5" s="405">
        <f>SUM(D6:D7)</f>
        <v>15000</v>
      </c>
      <c r="E5" s="398">
        <f>E6+E7</f>
        <v>27610</v>
      </c>
      <c r="F5" s="405">
        <f>F6+F7</f>
        <v>15000</v>
      </c>
    </row>
    <row r="6" spans="1:21" ht="30" x14ac:dyDescent="0.25">
      <c r="A6" s="2">
        <v>1</v>
      </c>
      <c r="B6" s="232" t="s">
        <v>184</v>
      </c>
      <c r="C6" s="399">
        <f>'DMSPRO-THUÊ'!J19</f>
        <v>15360</v>
      </c>
      <c r="D6" s="406">
        <f>FPT!I8</f>
        <v>6000</v>
      </c>
      <c r="E6" s="399">
        <f>C6</f>
        <v>15360</v>
      </c>
      <c r="F6" s="406">
        <f>D6</f>
        <v>6000</v>
      </c>
    </row>
    <row r="7" spans="1:21" ht="30" x14ac:dyDescent="0.25">
      <c r="A7" s="2">
        <v>2</v>
      </c>
      <c r="B7" s="232" t="s">
        <v>183</v>
      </c>
      <c r="C7" s="399">
        <f>'DMSPRO-THUÊ'!J20</f>
        <v>12250</v>
      </c>
      <c r="D7" s="406">
        <f>FPT!I9</f>
        <v>9000</v>
      </c>
      <c r="E7" s="399">
        <f>C7</f>
        <v>12250</v>
      </c>
      <c r="F7" s="406">
        <f>D7</f>
        <v>9000</v>
      </c>
    </row>
    <row r="8" spans="1:21" customFormat="1" x14ac:dyDescent="0.25">
      <c r="C8" s="400"/>
      <c r="D8" s="407"/>
      <c r="E8" s="400"/>
      <c r="F8" s="407"/>
    </row>
    <row r="9" spans="1:21" x14ac:dyDescent="0.25">
      <c r="A9" s="3" t="s">
        <v>7</v>
      </c>
      <c r="B9" s="3" t="s">
        <v>8</v>
      </c>
      <c r="C9" s="398">
        <f>SUM(C10:C12)</f>
        <v>48000</v>
      </c>
      <c r="D9" s="405">
        <f>SUM(D10:D12)</f>
        <v>60000</v>
      </c>
      <c r="E9" s="398">
        <v>0</v>
      </c>
      <c r="F9" s="405">
        <f>SUM(F10:F12)</f>
        <v>0</v>
      </c>
    </row>
    <row r="10" spans="1:21" ht="188.25" customHeight="1" x14ac:dyDescent="0.25">
      <c r="A10" s="2">
        <v>1</v>
      </c>
      <c r="B10" s="8" t="s">
        <v>158</v>
      </c>
      <c r="C10" s="399">
        <f>'DMSPRO-THUÊ'!J26</f>
        <v>22000</v>
      </c>
      <c r="D10" s="409">
        <v>0</v>
      </c>
      <c r="E10" s="402">
        <v>0</v>
      </c>
      <c r="F10" s="406"/>
      <c r="G10" s="227" t="s">
        <v>174</v>
      </c>
      <c r="H10" s="228" t="s">
        <v>173</v>
      </c>
    </row>
    <row r="11" spans="1:21" ht="68.25" customHeight="1" x14ac:dyDescent="0.25">
      <c r="A11" s="2">
        <v>6</v>
      </c>
      <c r="B11" s="7" t="s">
        <v>9</v>
      </c>
      <c r="C11" s="399">
        <f>'DMSPRO-THUÊ'!J27</f>
        <v>6000</v>
      </c>
      <c r="D11" s="409">
        <v>0</v>
      </c>
      <c r="E11" s="402">
        <v>0</v>
      </c>
      <c r="F11" s="406">
        <v>0</v>
      </c>
      <c r="G11" s="219" t="s">
        <v>165</v>
      </c>
      <c r="H11" s="219" t="s">
        <v>180</v>
      </c>
    </row>
    <row r="12" spans="1:21" ht="75" x14ac:dyDescent="0.25">
      <c r="A12" s="2">
        <v>7</v>
      </c>
      <c r="B12" s="7" t="s">
        <v>10</v>
      </c>
      <c r="C12" s="399">
        <f>'DMSPRO-THUÊ'!J28</f>
        <v>20000</v>
      </c>
      <c r="D12" s="409">
        <f>FPT!I12</f>
        <v>60000</v>
      </c>
      <c r="E12" s="402"/>
      <c r="F12" s="406"/>
      <c r="G12" s="219" t="s">
        <v>166</v>
      </c>
    </row>
    <row r="13" spans="1:21" customFormat="1" x14ac:dyDescent="0.25">
      <c r="C13" s="400"/>
      <c r="D13" s="407"/>
      <c r="E13" s="400"/>
      <c r="F13" s="407"/>
    </row>
    <row r="14" spans="1:21" x14ac:dyDescent="0.25">
      <c r="A14" s="3" t="s">
        <v>11</v>
      </c>
      <c r="B14" s="3" t="s">
        <v>14</v>
      </c>
      <c r="C14" s="401">
        <f>SUM(C15:C15)</f>
        <v>15000</v>
      </c>
      <c r="D14" s="408">
        <f>SUM(D15:D15)</f>
        <v>35000</v>
      </c>
      <c r="E14" s="401">
        <f>E15+E21</f>
        <v>35000</v>
      </c>
      <c r="F14" s="408">
        <f>F15+F21</f>
        <v>55000</v>
      </c>
    </row>
    <row r="15" spans="1:21" ht="60" x14ac:dyDescent="0.25">
      <c r="A15" s="2">
        <v>1</v>
      </c>
      <c r="B15" s="7" t="s">
        <v>15</v>
      </c>
      <c r="C15" s="399">
        <f>'DMSPRO-THUÊ'!J30</f>
        <v>15000</v>
      </c>
      <c r="D15" s="409">
        <f>FPT!I14</f>
        <v>35000</v>
      </c>
      <c r="E15" s="402">
        <f>C15</f>
        <v>15000</v>
      </c>
      <c r="F15" s="406">
        <f>D15</f>
        <v>35000</v>
      </c>
      <c r="G15" s="219" t="s">
        <v>179</v>
      </c>
      <c r="H15" s="219" t="s">
        <v>178</v>
      </c>
    </row>
    <row r="16" spans="1:21" customFormat="1" x14ac:dyDescent="0.25">
      <c r="C16" s="400"/>
      <c r="D16" s="407"/>
      <c r="E16" s="400"/>
      <c r="F16" s="407"/>
    </row>
    <row r="17" spans="1:8" x14ac:dyDescent="0.25">
      <c r="A17" s="3" t="s">
        <v>13</v>
      </c>
      <c r="B17" s="3" t="s">
        <v>12</v>
      </c>
      <c r="C17" s="398">
        <f>SUM(C19:C20)</f>
        <v>24503.064798598953</v>
      </c>
      <c r="D17" s="405">
        <f>SUM(D19:D20)</f>
        <v>26619.35201401051</v>
      </c>
      <c r="E17" s="398">
        <f>SUM(E19:E20)</f>
        <v>3283.7127845884415</v>
      </c>
      <c r="F17" s="405">
        <f>SUM(F19:F20)</f>
        <v>5400</v>
      </c>
    </row>
    <row r="18" spans="1:8" x14ac:dyDescent="0.25">
      <c r="A18" s="2">
        <v>1</v>
      </c>
      <c r="B18" s="7" t="s">
        <v>133</v>
      </c>
      <c r="C18" s="398">
        <v>0</v>
      </c>
      <c r="D18" s="405">
        <f>FPT!I19</f>
        <v>450</v>
      </c>
      <c r="E18" s="398">
        <v>0</v>
      </c>
      <c r="F18" s="405">
        <v>0</v>
      </c>
      <c r="G18" s="1" t="s">
        <v>176</v>
      </c>
    </row>
    <row r="19" spans="1:8" ht="105" x14ac:dyDescent="0.25">
      <c r="A19" s="2">
        <v>2</v>
      </c>
      <c r="B19" s="7" t="s">
        <v>134</v>
      </c>
      <c r="C19" s="399">
        <f>'DMSPRO-THUÊ'!J34</f>
        <v>3283.7127845884415</v>
      </c>
      <c r="D19" s="409">
        <f>FPT!I20</f>
        <v>5400</v>
      </c>
      <c r="E19" s="399">
        <f>C19</f>
        <v>3283.7127845884415</v>
      </c>
      <c r="F19" s="409">
        <f>D19</f>
        <v>5400</v>
      </c>
      <c r="G19" s="227" t="s">
        <v>164</v>
      </c>
      <c r="H19" s="1" t="s">
        <v>177</v>
      </c>
    </row>
    <row r="20" spans="1:8" ht="57.75" customHeight="1" x14ac:dyDescent="0.25">
      <c r="A20" s="2">
        <v>3</v>
      </c>
      <c r="B20" s="7" t="s">
        <v>135</v>
      </c>
      <c r="C20" s="399">
        <f>'DMSPRO-THUÊ'!J35</f>
        <v>21219.35201401051</v>
      </c>
      <c r="D20" s="220">
        <f>C20</f>
        <v>21219.35201401051</v>
      </c>
      <c r="E20" s="402">
        <v>0</v>
      </c>
      <c r="F20" s="409">
        <v>0</v>
      </c>
      <c r="G20" s="219" t="s">
        <v>175</v>
      </c>
      <c r="H20" s="219" t="s">
        <v>159</v>
      </c>
    </row>
    <row r="21" spans="1:8" ht="30" x14ac:dyDescent="0.25">
      <c r="A21" s="2">
        <v>2</v>
      </c>
      <c r="B21" s="7" t="s">
        <v>139</v>
      </c>
      <c r="C21" s="220">
        <f>D21</f>
        <v>20000</v>
      </c>
      <c r="D21" s="409">
        <f>FPT!I21</f>
        <v>20000</v>
      </c>
      <c r="E21" s="402">
        <f>C21</f>
        <v>20000</v>
      </c>
      <c r="F21" s="406">
        <f>D21</f>
        <v>20000</v>
      </c>
      <c r="G21" s="219" t="s">
        <v>160</v>
      </c>
    </row>
    <row r="22" spans="1:8" customFormat="1" x14ac:dyDescent="0.25">
      <c r="C22" s="400"/>
      <c r="D22" s="407"/>
      <c r="E22" s="400"/>
      <c r="F22" s="407"/>
    </row>
    <row r="23" spans="1:8" ht="19.5" x14ac:dyDescent="0.25">
      <c r="A23" s="2"/>
      <c r="B23" s="221" t="s">
        <v>16</v>
      </c>
      <c r="C23" s="401">
        <f>C14+C17+C9+C5</f>
        <v>115113.06479859895</v>
      </c>
      <c r="D23" s="408">
        <f>D14+D17+D9+D5</f>
        <v>136619.35201401051</v>
      </c>
      <c r="E23" s="403">
        <f>E5+E9+E14</f>
        <v>62610</v>
      </c>
      <c r="F23" s="410">
        <f>F14+F17+F5</f>
        <v>75400</v>
      </c>
    </row>
  </sheetData>
  <mergeCells count="2">
    <mergeCell ref="C2:D2"/>
    <mergeCell ref="E2:F2"/>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B1" zoomScale="80" zoomScaleNormal="80" workbookViewId="0">
      <selection activeCell="G9" sqref="G9"/>
    </sheetView>
  </sheetViews>
  <sheetFormatPr defaultColWidth="10.140625" defaultRowHeight="15" x14ac:dyDescent="0.25"/>
  <cols>
    <col min="1" max="1" width="3" style="3" bestFit="1" customWidth="1"/>
    <col min="2" max="2" width="56.140625" style="2" customWidth="1"/>
    <col min="3" max="3" width="21.5703125" style="1" customWidth="1"/>
    <col min="4" max="4" width="19.5703125" style="1" customWidth="1"/>
    <col min="5" max="5" width="19.28515625" style="1" customWidth="1"/>
    <col min="6" max="6" width="19.7109375" style="1" customWidth="1"/>
    <col min="7" max="7" width="46.42578125" style="1" customWidth="1"/>
    <col min="8" max="8" width="51.7109375" style="1" customWidth="1"/>
    <col min="9" max="21" width="10.140625" style="1"/>
    <col min="22" max="16384" width="10.140625" style="2"/>
  </cols>
  <sheetData>
    <row r="1" spans="1:21" s="13" customFormat="1" ht="19.5" x14ac:dyDescent="0.25">
      <c r="A1" s="9" t="s">
        <v>157</v>
      </c>
      <c r="B1" s="10"/>
      <c r="C1" s="10"/>
      <c r="D1" s="10"/>
      <c r="E1" s="10"/>
      <c r="F1" s="10"/>
      <c r="G1" s="10"/>
      <c r="H1" s="11"/>
      <c r="I1" s="12"/>
      <c r="J1" s="12"/>
      <c r="K1" s="12"/>
      <c r="L1" s="12"/>
      <c r="M1" s="12"/>
      <c r="N1" s="12"/>
      <c r="O1" s="12"/>
      <c r="P1" s="12"/>
      <c r="Q1" s="12"/>
      <c r="R1" s="12"/>
      <c r="S1" s="12"/>
      <c r="T1" s="12"/>
      <c r="U1" s="12"/>
    </row>
    <row r="2" spans="1:21" x14ac:dyDescent="0.25">
      <c r="C2" s="278" t="s">
        <v>0</v>
      </c>
      <c r="D2" s="279"/>
      <c r="E2" s="280" t="s">
        <v>1</v>
      </c>
      <c r="F2" s="281"/>
      <c r="G2" s="231" t="s">
        <v>171</v>
      </c>
      <c r="H2" s="231" t="s">
        <v>172</v>
      </c>
    </row>
    <row r="3" spans="1:21" ht="90" x14ac:dyDescent="0.25">
      <c r="A3" s="2"/>
      <c r="C3" s="397" t="s">
        <v>2</v>
      </c>
      <c r="D3" s="404" t="s">
        <v>126</v>
      </c>
      <c r="E3" s="397" t="s">
        <v>2</v>
      </c>
      <c r="F3" s="404" t="s">
        <v>126</v>
      </c>
      <c r="G3" s="219" t="s">
        <v>182</v>
      </c>
      <c r="H3" s="219" t="s">
        <v>181</v>
      </c>
    </row>
    <row r="4" spans="1:21" s="4" customFormat="1" ht="18" x14ac:dyDescent="0.25">
      <c r="B4" s="5" t="s">
        <v>3</v>
      </c>
      <c r="C4" s="398">
        <f>C19</f>
        <v>161783.06479859893</v>
      </c>
      <c r="D4" s="405">
        <f>D5+D8+D14+D12</f>
        <v>136619.35201401051</v>
      </c>
      <c r="E4" s="398">
        <f>E5+E8+E14+E12</f>
        <v>50919.11278458844</v>
      </c>
      <c r="F4" s="405">
        <f>F19</f>
        <v>75400</v>
      </c>
      <c r="G4" s="1"/>
      <c r="H4" s="1"/>
      <c r="I4" s="1"/>
      <c r="J4" s="1"/>
      <c r="K4" s="1"/>
      <c r="L4" s="1"/>
      <c r="M4" s="6"/>
      <c r="N4" s="6"/>
      <c r="O4" s="6"/>
      <c r="P4" s="6"/>
      <c r="Q4" s="6"/>
      <c r="R4" s="6"/>
      <c r="S4" s="6"/>
      <c r="T4" s="6"/>
      <c r="U4" s="6"/>
    </row>
    <row r="5" spans="1:21" x14ac:dyDescent="0.25">
      <c r="A5" s="3" t="s">
        <v>4</v>
      </c>
      <c r="B5" s="3" t="s">
        <v>5</v>
      </c>
      <c r="C5" s="398">
        <f>SUM(C6:C7)</f>
        <v>74280</v>
      </c>
      <c r="D5" s="405">
        <f>SUM(D6:D7)</f>
        <v>15000</v>
      </c>
      <c r="E5" s="398">
        <f>E6+E7</f>
        <v>12635.4</v>
      </c>
      <c r="F5" s="405">
        <f>F6+F7</f>
        <v>15000</v>
      </c>
    </row>
    <row r="6" spans="1:21" x14ac:dyDescent="0.25">
      <c r="A6" s="2">
        <v>1</v>
      </c>
      <c r="B6" s="7" t="s">
        <v>142</v>
      </c>
      <c r="C6" s="399">
        <f>'DMSPRO-MUA'!J19</f>
        <v>49780</v>
      </c>
      <c r="D6" s="406">
        <f>FPT!I8</f>
        <v>6000</v>
      </c>
      <c r="E6" s="399">
        <f>C6*0.18</f>
        <v>8960.4</v>
      </c>
      <c r="F6" s="406">
        <f>D6</f>
        <v>6000</v>
      </c>
    </row>
    <row r="7" spans="1:21" x14ac:dyDescent="0.25">
      <c r="A7" s="2">
        <v>2</v>
      </c>
      <c r="B7" s="7" t="s">
        <v>6</v>
      </c>
      <c r="C7" s="399">
        <f>'DMSPRO-MUA'!J20</f>
        <v>24500</v>
      </c>
      <c r="D7" s="406">
        <f>FPT!I9</f>
        <v>9000</v>
      </c>
      <c r="E7" s="399">
        <f>C7*0.15</f>
        <v>3675</v>
      </c>
      <c r="F7" s="406">
        <f>D7</f>
        <v>9000</v>
      </c>
    </row>
    <row r="8" spans="1:21" x14ac:dyDescent="0.25">
      <c r="A8" s="3" t="s">
        <v>7</v>
      </c>
      <c r="B8" s="3" t="s">
        <v>8</v>
      </c>
      <c r="C8" s="398">
        <f>SUM(C9:C11)</f>
        <v>48000</v>
      </c>
      <c r="D8" s="405">
        <f>SUM(D9:D11)</f>
        <v>60000</v>
      </c>
      <c r="E8" s="398">
        <v>0</v>
      </c>
      <c r="F8" s="405">
        <f>SUM(F9:F11)</f>
        <v>0</v>
      </c>
      <c r="G8"/>
      <c r="H8"/>
    </row>
    <row r="9" spans="1:21" ht="225" x14ac:dyDescent="0.25">
      <c r="A9" s="2">
        <v>1</v>
      </c>
      <c r="B9" s="8" t="s">
        <v>158</v>
      </c>
      <c r="C9" s="399">
        <f>'DMSPRO-THUÊ'!J26</f>
        <v>22000</v>
      </c>
      <c r="D9" s="409">
        <v>0</v>
      </c>
      <c r="E9" s="402">
        <v>0</v>
      </c>
      <c r="F9" s="406"/>
      <c r="G9" s="227" t="s">
        <v>174</v>
      </c>
      <c r="H9" s="228" t="s">
        <v>173</v>
      </c>
    </row>
    <row r="10" spans="1:21" ht="60" x14ac:dyDescent="0.25">
      <c r="A10" s="2">
        <v>6</v>
      </c>
      <c r="B10" s="7" t="s">
        <v>9</v>
      </c>
      <c r="C10" s="399">
        <f>'DMSPRO-THUÊ'!J27</f>
        <v>6000</v>
      </c>
      <c r="D10" s="409">
        <v>0</v>
      </c>
      <c r="E10" s="402">
        <v>0</v>
      </c>
      <c r="F10" s="406">
        <v>0</v>
      </c>
      <c r="G10" s="219" t="s">
        <v>165</v>
      </c>
      <c r="H10" s="219" t="s">
        <v>180</v>
      </c>
    </row>
    <row r="11" spans="1:21" ht="105" x14ac:dyDescent="0.25">
      <c r="A11" s="2">
        <v>7</v>
      </c>
      <c r="B11" s="7" t="s">
        <v>10</v>
      </c>
      <c r="C11" s="399">
        <f>'DMSPRO-THUÊ'!J28</f>
        <v>20000</v>
      </c>
      <c r="D11" s="409">
        <f>FPT!I12</f>
        <v>60000</v>
      </c>
      <c r="E11" s="402"/>
      <c r="F11" s="406"/>
      <c r="G11" s="219" t="s">
        <v>166</v>
      </c>
    </row>
    <row r="12" spans="1:21" x14ac:dyDescent="0.25">
      <c r="A12" s="3" t="s">
        <v>11</v>
      </c>
      <c r="B12" s="3" t="s">
        <v>14</v>
      </c>
      <c r="C12" s="401">
        <f>SUM(C13:C13)</f>
        <v>15000</v>
      </c>
      <c r="D12" s="408">
        <f>SUM(D13:D13)</f>
        <v>35000</v>
      </c>
      <c r="E12" s="401">
        <f>E13+E18</f>
        <v>35000</v>
      </c>
      <c r="F12" s="408">
        <f>F13+F18</f>
        <v>55000</v>
      </c>
    </row>
    <row r="13" spans="1:21" ht="75" x14ac:dyDescent="0.25">
      <c r="A13" s="2">
        <v>1</v>
      </c>
      <c r="B13" s="7" t="s">
        <v>15</v>
      </c>
      <c r="C13" s="399">
        <f>'DMSPRO-THUÊ'!J30</f>
        <v>15000</v>
      </c>
      <c r="D13" s="409">
        <f>FPT!I14</f>
        <v>35000</v>
      </c>
      <c r="E13" s="402">
        <f>C13</f>
        <v>15000</v>
      </c>
      <c r="F13" s="406">
        <f>D13</f>
        <v>35000</v>
      </c>
      <c r="G13" s="219" t="s">
        <v>179</v>
      </c>
      <c r="H13" s="219" t="s">
        <v>178</v>
      </c>
    </row>
    <row r="14" spans="1:21" x14ac:dyDescent="0.25">
      <c r="A14" s="3" t="s">
        <v>13</v>
      </c>
      <c r="B14" s="3" t="s">
        <v>12</v>
      </c>
      <c r="C14" s="398">
        <f>SUM(C16:C17)</f>
        <v>24503.064798598953</v>
      </c>
      <c r="D14" s="405">
        <f>SUM(D16:D17)</f>
        <v>26619.35201401051</v>
      </c>
      <c r="E14" s="398">
        <f>SUM(E16:E17)</f>
        <v>3283.7127845884415</v>
      </c>
      <c r="F14" s="405">
        <f>SUM(F16:F17)</f>
        <v>5400</v>
      </c>
    </row>
    <row r="15" spans="1:21" x14ac:dyDescent="0.25">
      <c r="A15" s="2">
        <v>1</v>
      </c>
      <c r="B15" s="7" t="s">
        <v>133</v>
      </c>
      <c r="C15" s="398">
        <v>0</v>
      </c>
      <c r="D15" s="405">
        <f>FPT!I19</f>
        <v>450</v>
      </c>
      <c r="E15" s="398">
        <v>0</v>
      </c>
      <c r="F15" s="405">
        <v>0</v>
      </c>
      <c r="G15" s="1" t="s">
        <v>176</v>
      </c>
    </row>
    <row r="16" spans="1:21" ht="168" customHeight="1" x14ac:dyDescent="0.25">
      <c r="A16" s="2">
        <v>2</v>
      </c>
      <c r="B16" s="7" t="s">
        <v>134</v>
      </c>
      <c r="C16" s="399">
        <f>'DMSPRO-THUÊ'!J34</f>
        <v>3283.7127845884415</v>
      </c>
      <c r="D16" s="409">
        <f>FPT!I20</f>
        <v>5400</v>
      </c>
      <c r="E16" s="399">
        <f>C16</f>
        <v>3283.7127845884415</v>
      </c>
      <c r="F16" s="409">
        <f>D16</f>
        <v>5400</v>
      </c>
      <c r="G16" s="227" t="s">
        <v>164</v>
      </c>
      <c r="H16" s="1" t="s">
        <v>177</v>
      </c>
    </row>
    <row r="17" spans="1:8" ht="54.75" customHeight="1" x14ac:dyDescent="0.25">
      <c r="A17" s="2">
        <v>3</v>
      </c>
      <c r="B17" s="7" t="s">
        <v>135</v>
      </c>
      <c r="C17" s="399">
        <f>'DMSPRO-MUA'!J36</f>
        <v>21219.35201401051</v>
      </c>
      <c r="D17" s="220">
        <f>C17</f>
        <v>21219.35201401051</v>
      </c>
      <c r="E17" s="402">
        <v>0</v>
      </c>
      <c r="F17" s="409">
        <v>0</v>
      </c>
      <c r="G17" s="219" t="s">
        <v>175</v>
      </c>
      <c r="H17" s="219" t="s">
        <v>159</v>
      </c>
    </row>
    <row r="18" spans="1:8" ht="42.75" customHeight="1" x14ac:dyDescent="0.25">
      <c r="A18" s="2">
        <v>2</v>
      </c>
      <c r="B18" s="7" t="s">
        <v>139</v>
      </c>
      <c r="C18" s="220">
        <f>D18</f>
        <v>20000</v>
      </c>
      <c r="D18" s="409">
        <f>FPT!I21</f>
        <v>20000</v>
      </c>
      <c r="E18" s="402">
        <f>C18</f>
        <v>20000</v>
      </c>
      <c r="F18" s="406">
        <f>D18</f>
        <v>20000</v>
      </c>
      <c r="G18" s="219" t="s">
        <v>160</v>
      </c>
    </row>
    <row r="19" spans="1:8" ht="19.5" x14ac:dyDescent="0.25">
      <c r="A19" s="2"/>
      <c r="B19" s="221" t="s">
        <v>16</v>
      </c>
      <c r="C19" s="401">
        <f>C12+C14+C8+C5</f>
        <v>161783.06479859893</v>
      </c>
      <c r="D19" s="408">
        <f>D12+D14+D8+D5</f>
        <v>136619.35201401051</v>
      </c>
      <c r="E19" s="403">
        <f>E5+E8+E12</f>
        <v>47635.4</v>
      </c>
      <c r="F19" s="410">
        <f>F12+F14+F5</f>
        <v>75400</v>
      </c>
    </row>
    <row r="22" spans="1:8" x14ac:dyDescent="0.25">
      <c r="G22"/>
      <c r="H22"/>
    </row>
  </sheetData>
  <mergeCells count="2">
    <mergeCell ref="C2:D2"/>
    <mergeCell ref="E2:F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DMSPRO-THUÊ</vt:lpstr>
      <vt:lpstr>DMSPRO-MUA</vt:lpstr>
      <vt:lpstr>FPT</vt:lpstr>
      <vt:lpstr>So sánh phương án THUÊ</vt:lpstr>
      <vt:lpstr>So sánh phương án MUA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Thu Ha</dc:creator>
  <cp:lastModifiedBy>Vu Thi Ngan</cp:lastModifiedBy>
  <dcterms:created xsi:type="dcterms:W3CDTF">2017-03-30T01:55:40Z</dcterms:created>
  <dcterms:modified xsi:type="dcterms:W3CDTF">2017-03-30T10:45:42Z</dcterms:modified>
</cp:coreProperties>
</file>