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320" tabRatio="851" activeTab="6"/>
  </bookViews>
  <sheets>
    <sheet name="17周历" sheetId="2" r:id="rId1"/>
    <sheet name="计划" sheetId="6" r:id="rId2"/>
    <sheet name="出勤-加班单-程序化" sheetId="39" state="hidden" r:id="rId3"/>
    <sheet name="新知识" sheetId="42" r:id="rId4"/>
    <sheet name="大任务" sheetId="45" r:id="rId5"/>
    <sheet name="非技术错误" sheetId="44" r:id="rId6"/>
    <sheet name="JVM" sheetId="46" r:id="rId7"/>
    <sheet name="apple ipad mini" sheetId="47" r:id="rId8"/>
    <sheet name="对比" sheetId="48" r:id="rId9"/>
    <sheet name="考核" sheetId="49" r:id="rId10"/>
  </sheets>
  <definedNames>
    <definedName name="完成情况">#REF!</definedName>
    <definedName name="项目阶段">#REF!</definedName>
    <definedName name="周计划12">计划!$D$52</definedName>
    <definedName name="周计划13">计划!$D$35</definedName>
    <definedName name="周计划14">计划!$D$14</definedName>
  </definedNames>
  <calcPr calcId="144525" concurrentCalc="0"/>
</workbook>
</file>

<file path=xl/comments1.xml><?xml version="1.0" encoding="utf-8"?>
<comments xmlns="http://schemas.openxmlformats.org/spreadsheetml/2006/main">
  <authors>
    <author>qssn</author>
  </authors>
  <commentList>
    <comment ref="E64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</t>
        </r>
      </text>
    </comment>
    <comment ref="F64" authorId="0">
      <text>
        <r>
          <rPr>
            <sz val="9"/>
            <rFont val="宋体"/>
            <charset val="134"/>
          </rPr>
          <t>查看页面点返回按钮查询条件不保存</t>
        </r>
      </text>
    </comment>
    <comment ref="G67" authorId="0">
      <text>
        <r>
          <rPr>
            <sz val="9"/>
            <rFont val="宋体"/>
            <charset val="134"/>
          </rPr>
          <t>查看页面点返回按钮查询条件不保存</t>
        </r>
      </text>
    </comment>
  </commentList>
</comments>
</file>

<file path=xl/comments2.xml><?xml version="1.0" encoding="utf-8"?>
<comments xmlns="http://schemas.openxmlformats.org/spreadsheetml/2006/main">
  <authors>
    <author>qssn</author>
  </authors>
  <commentList>
    <comment ref="T6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办车牌</t>
        </r>
      </text>
    </comment>
    <comment ref="L7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三八女生节
放假半天</t>
        </r>
      </text>
    </comment>
  </commentList>
</comments>
</file>

<file path=xl/comments3.xml><?xml version="1.0" encoding="utf-8"?>
<comments xmlns="http://schemas.openxmlformats.org/spreadsheetml/2006/main">
  <authors>
    <author>qss</author>
    <author>YK-DZ-25616</author>
    <author>qssn</author>
    <author>User</author>
    <author>jyc</author>
    <author>微软用户</author>
    <author>星辰之瑜</author>
    <author>渠帅胜</author>
    <author>yd</author>
  </authors>
  <commentList>
    <comment ref="D8" authorId="0">
      <text>
        <r>
          <rPr>
            <b/>
            <sz val="9"/>
            <rFont val="宋体"/>
            <charset val="134"/>
          </rPr>
          <t>qss:</t>
        </r>
        <r>
          <rPr>
            <sz val="9"/>
            <rFont val="宋体"/>
            <charset val="134"/>
          </rPr>
          <t xml:space="preserve">
</t>
        </r>
      </text>
    </comment>
    <comment ref="D9" authorId="0">
      <text>
        <r>
          <rPr>
            <sz val="9"/>
            <rFont val="宋体"/>
            <charset val="134"/>
          </rPr>
          <t>1、servlet和jsp本质都是servlet，运行时都是运行.class文件。但是它们的部署方式不一样。
servlet是先编译后部署，修改完以后，MyEclipse进行编译，然后部署.class文件到servlet容器中。如果web服务器已启动，则之前class已被servlet容器加载，可能修改后的class文件不会被servlet容器执行。
而jsp是web服务器进行编译。tomcat可以设置为监视jsp文件的改动，改动之后则重新编译、执行。
2、
就一句话
启动时加载后不变和启动后修改可以重新解析!!
下面是说明:
javaBean和Servlet需要事先编译好 因为web服务器只负责使用classes而不编译classes,然后在服务器启动的时候就加载,也就是说在服务器没有重启以前这些加载好了的classes是不会发生变化的,要让这些classes的改变生效的话只有重启服务器重新加载,其实也就是classes的更新了.
    以上理解为要用新的就要重新加载!!
而jsp页面是由web服务器负责解析的,你每次改了jsp页面以后是要保存后刷新的,而刷新的作用就是告诉web服务器重新解析,只有在web服务器启动的时候才可以解析!!,但与是否重启服务器无关,因为就算你重启服务器,它解析jsp的方式也是那样,是实现好了的,不会改变!你只要用他解析jsp也就好了.
   以上理解为要用新的只要重新解析!!
最好的理解方式是什么呢??
你可以把jsp页面的"保存"对等与Servlet的加载,因为保存后在你不修改以前不发生变化
而加载后在你不重启服务器以前不发生变化
但是我的在我的印象中是不管使用什么服务器都是这个原理,也就是与服务器无关!!!</t>
        </r>
      </text>
    </comment>
    <comment ref="D14" authorId="1">
      <text>
        <r>
          <rPr>
            <sz val="9"/>
            <rFont val="宋体"/>
            <charset val="134"/>
          </rPr>
          <t xml:space="preserve">谢邀，说实话，这两个都没用过， spring boot 下个项目会用，作为 app 的服务端框架， spring boot 我理解就是把 spring spring mvc spring data jpa 等等的一些常用的常用的基础框架组合起来，提供默认的配置，然后提供可插拔的设计，就是各种 starter ，来方便开发者使用这一系列的技术，套用官方的一句话， spring 家族发展到今天，已经很庞大了，作为一个开发者，如果想要使用 spring 家族一系列的技术，需要一个一个的搞配置，然后还有个版本兼容性问题，其实挺麻烦的，偶尔也会有小坑出现，其实蛮影响开发进度， spring boot 就是来解决这个问题，提供了一个解决方案吧，可以先不关心如何配置，可以快速的启动开发，进行业务逻辑编写，各种需要的技术，加入 starter 就配置好了，直接使用，可以说追求开箱即用的效果吧， srping cloud 看名称，就是云啊，现在流行云技术啊， spring boot 可以支持你快速的开发出 restful 风格的微服务架构，但是这还不够啊，还要上云，所以有了 spring cloud ，至于 spring cloud 具体的技术细节，还没研究，也没有应用，等我用到了，再回来补充吧，先这些~ 
2016-10-10 
最近使用 spring boot 搭建了新项目框架，遇到了一些小问题，都可以解决，感觉把应用打包成 jar 然后运行真的是很方便，构建成 docker 镜像然后运行也是很简单，先这样， spring cloud 还没用到，用到的时候再说 </t>
        </r>
      </text>
    </comment>
    <comment ref="D16" authorId="1">
      <text>
        <r>
          <rPr>
            <b/>
            <sz val="9"/>
            <rFont val="宋体"/>
            <charset val="134"/>
          </rPr>
          <t>YK-DZ-25616:</t>
        </r>
        <r>
          <rPr>
            <sz val="9"/>
            <rFont val="宋体"/>
            <charset val="134"/>
          </rPr>
          <t xml:space="preserve">
http://blog.csdn.net/westsource/article/details/8769779</t>
        </r>
      </text>
    </comment>
    <comment ref="D18" authorId="1">
      <text>
        <r>
          <rPr>
            <b/>
            <sz val="9"/>
            <rFont val="宋体"/>
            <charset val="134"/>
          </rPr>
          <t>YK-DZ-25616:</t>
        </r>
        <r>
          <rPr>
            <sz val="9"/>
            <rFont val="宋体"/>
            <charset val="134"/>
          </rPr>
          <t xml:space="preserve">
在一些平台上，在有些情况下，javacore也被称为javadump，它包含jvm和应用程序相关的在特定时刻的一些诊断信息，如操作系统，应用程序环境，线程，native stack本地堆，锁，和内存的信息。在生成heapdump文件的时候，一般会生成javacore文件。 Operating System Javacore file name Format Meaning Windows and Linux javacore.YYYYMMDD.HHMMSS.PID.txt YYYYMMDD =year month day, D=processID AIX javacorePID.TIME.txt PID=processID, TIME=seconds since1/1/1970 IBM Thread and Monitor Dump Analyzer for Java通过分析javacore文件可以发现死锁，可能的悬挂线程，资源竞争等。 下载解压得到jca29.jar，jca.properties.xml和readme.html使用文档。启动该软件的方式： 启动后的界面如下，使用open thread dumps菜单，浏览打开我们需要进行分析的javacore文件： 随软件标配的readme.html说明的非常详细请参考该文件了解各种视图的用法。</t>
        </r>
      </text>
    </comment>
    <comment ref="E20" authorId="2">
      <text>
        <r>
          <rPr>
            <sz val="9"/>
            <rFont val="宋体"/>
            <charset val="134"/>
          </rPr>
          <t>1、sql注入
http://www.cnblogs.com/rush/archive/2011/12/31/2309203.html
2、mybatis中的#和$的区别
http://blog.csdn.net/kobi521/article/details/16941403
3、MyBatis如何防止SQL注入
http://www.cnblogs.com/200911/p/5869097.html</t>
        </r>
      </text>
    </comment>
    <comment ref="E21" authorId="2">
      <text>
        <r>
          <rPr>
            <b/>
            <sz val="9"/>
            <rFont val="宋体"/>
            <charset val="134"/>
          </rPr>
          <t>1、</t>
        </r>
        <r>
          <rPr>
            <sz val="9"/>
            <rFont val="宋体"/>
            <charset val="134"/>
          </rPr>
          <t>数据库事务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http://blog.csdn.net/zdwzzu2006/article/details/5947062
事务（Transaction）是并发控制的基本单位。
同生共死。
简单地说，事务是一种机制，用以维护数据库的完整性。</t>
        </r>
      </text>
    </comment>
    <comment ref="E22" authorId="2">
      <text>
        <r>
          <rPr>
            <sz val="9"/>
            <rFont val="宋体"/>
            <charset val="134"/>
          </rPr>
          <t xml:space="preserve">
1.1
http://blog.csdn.net/tolcf/article/details/49283575
1）大多数数据库的默认级别就是Read committed，比如Sql Server , Oracle。
2)MySQL的默认隔离级别就是Repeatable read。
1.2
举例说明的，写的比较生动，但是例子好像举的有点小问题。
http://blog.csdn.net/fg2006/article/details/6937413
2.
Read uncommitted(未授权读取、读未提交)：读（到了）未提交（的数据）
Read committed（授权读取、读提交）：
Repeatable read（可重复读取）：
Serializable（序列化）：</t>
        </r>
      </text>
    </comment>
    <comment ref="D23" authorId="2">
      <text>
        <r>
          <rPr>
            <sz val="9"/>
            <rFont val="宋体"/>
            <charset val="134"/>
          </rPr>
          <t xml:space="preserve">
1.mysql中，索引，主键，唯一索引，联合索引的区别
http://blog.csdn.net/u011341352/article/details/47731255
主键，是一种特殊的唯一索引
2.优点
索引可以极大的提高数据的查询速度，
3.缺点
但是会降低插入、删除、更新表的速度，因为在执行这些写操作时，还要操作索引文件。
4.MySQL:索引工作原理
http://blog.csdn.net/iefreer/article/details/15815455
大牛总结的。
http://blog.codinglabs.org/articles/theory-of-mysql-index.html
</t>
        </r>
      </text>
    </comment>
    <comment ref="E26" authorId="2">
      <text>
        <r>
          <rPr>
            <sz val="9"/>
            <rFont val="宋体"/>
            <charset val="134"/>
          </rPr>
          <t>https://zhidao.baidu.com/question/541879816.html
 java小例子： int a=2,b=2; 　　
 硬编码：
    if(a==2) return false; 　　
 非硬编码
    if(a==b) return true;</t>
        </r>
      </text>
    </comment>
    <comment ref="E27" authorId="2">
      <text>
        <r>
          <rPr>
            <sz val="9"/>
            <rFont val="宋体"/>
            <charset val="134"/>
          </rPr>
          <t>作用：
  为了分流而存在的
框架：
1、zookeeper
2、Nginx</t>
        </r>
      </text>
    </comment>
    <comment ref="E28" authorId="2">
      <text>
        <r>
          <rPr>
            <sz val="9"/>
            <rFont val="宋体"/>
            <charset val="134"/>
          </rPr>
          <t>1、链接；
http://blog.csdn.net/tswisdom/article/details/41522069
2、发音：ˈzu:ki:pə(r)
3、简称：zk
4、作用：
4.1 用来注册服务
4.2 进行负载均衡</t>
        </r>
      </text>
    </comment>
    <comment ref="G28" authorId="2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1、ZooKeeper本质上是一个分布式的小文件存储系统。原本是Apache Hadoop的一个组件，现在被拆分为一个Hadoop的独立子项目</t>
        </r>
      </text>
    </comment>
    <comment ref="E29" authorId="2">
      <text>
        <r>
          <rPr>
            <sz val="9"/>
            <rFont val="宋体"/>
            <charset val="134"/>
          </rPr>
          <t>1、链接；
 http://dubbo.io/
2、是管理中间层的工具，在业务层到数据仓库间有非常多服务的接入和服务提供者需要调度，dubbo提供一个框架解决这个问题。
2、DUBBO是一个分布式服务框架，致力于提供高性能和透明化的RPC远程服务调用方案，是阿里巴巴SOA服务化治理方案的核心框架，每天为2,000+个服务提供3,000,000,000+次访问量支持，并被广泛应用于阿里巴巴集团的各成员站点。
3、Dubbo采用的是一种非常简单的模型，要么是提供方提供服务，要么是消费方消费服务
4、微服务</t>
        </r>
      </text>
    </comment>
    <comment ref="G32" authorId="2">
      <text>
        <r>
          <rPr>
            <sz val="9"/>
            <rFont val="宋体"/>
            <charset val="134"/>
          </rPr>
          <t>1、Hadoop的另外一个被拆分出来的子项目，用于分布式环境下的超大数据量的DBMS</t>
        </r>
      </text>
    </comment>
    <comment ref="G35" authorId="2">
      <text>
        <r>
          <rPr>
            <sz val="9"/>
            <rFont val="宋体"/>
            <charset val="134"/>
          </rPr>
          <t>本框架作者
Trustin Lee
韩国人</t>
        </r>
      </text>
    </comment>
    <comment ref="D55" authorId="3">
      <text>
        <r>
          <rPr>
            <sz val="9"/>
            <rFont val="宋体"/>
            <charset val="134"/>
          </rPr>
          <t>User:
1、myeclipse热部署插件</t>
        </r>
      </text>
    </comment>
    <comment ref="D56" authorId="3">
      <text>
        <r>
          <rPr>
            <sz val="9"/>
            <rFont val="宋体"/>
            <charset val="134"/>
          </rPr>
          <t>User:
1.作用：部署项目 
将项目放在tomcat配置文件中启动
2.tomcat的server.xml中添加context
&lt;Host name="localhost"  appBase="webapps"
            unpackWARs="true" autoDeploy="true"
            xmlValidation="false" xmlNamespaceAware="false"&gt;
   &lt;Context path="/szhjq"     docBase="D:\workspaces\workspace6.5\szhjq\WebRoot" reloadable="false" debug="0" /&gt;
      &lt;/Host&gt;
不需要在myeclipse中加载项目，直接启动就可以
path：项目名称
docBase：项目路径，必须到WebRoot</t>
        </r>
      </text>
    </comment>
    <comment ref="D57" authorId="3">
      <text>
        <r>
          <rPr>
            <sz val="9"/>
            <rFont val="宋体"/>
            <charset val="134"/>
          </rPr>
          <t>User:
pinyin4j是一个功能强悍的汉语拼音工具包，主要是从汉语获取各种格式和需求的拼音，功能强悍
eg：可以取“张三”的全拼：zhangsan
或首字母：“zs”</t>
        </r>
      </text>
    </comment>
    <comment ref="E57" authorId="3">
      <text>
        <r>
          <rPr>
            <sz val="9"/>
            <rFont val="宋体"/>
            <charset val="134"/>
          </rPr>
          <t>User:
pinyin4j是一个功能强悍的汉语拼音工具包，主要是从汉语获取各种格式和需求的拼音，功能强悍</t>
        </r>
      </text>
    </comment>
    <comment ref="D58" authorId="3">
      <text>
        <r>
          <rPr>
            <sz val="9"/>
            <rFont val="宋体"/>
            <charset val="134"/>
          </rPr>
          <t>User:
1.是在了我的test项目中。
2.它是commons-long中的类</t>
        </r>
      </text>
    </comment>
    <comment ref="H58" authorId="3">
      <text>
        <r>
          <rPr>
            <sz val="9"/>
            <rFont val="宋体"/>
            <charset val="134"/>
          </rPr>
          <t>User:
1.sjhjq--StaffServiceImpl中的addStaff方法中</t>
        </r>
      </text>
    </comment>
    <comment ref="D60" authorId="4">
      <text>
        <r>
          <rPr>
            <sz val="9"/>
            <rFont val="宋体"/>
            <charset val="134"/>
          </rPr>
          <t>jyc:
JSF是Sun公司J2EE标准指定的Web应用框架，得到了众多厂商的支持。不过java世界的框架目前最流行的还是ssh（struts hibernate spring）</t>
        </r>
      </text>
    </comment>
    <comment ref="E60" authorId="5">
      <text>
        <r>
          <rPr>
            <sz val="9"/>
            <rFont val="宋体"/>
            <charset val="134"/>
          </rPr>
          <t>微软用户:
1.JSF是sun公司写的一个MVC框架，strust2是Apache中的开源MVC框架。
前者偏向于view层，后者偏向于control层。</t>
        </r>
      </text>
    </comment>
    <comment ref="H60" authorId="4">
      <text>
        <r>
          <rPr>
            <sz val="9"/>
            <rFont val="宋体"/>
            <charset val="134"/>
          </rPr>
          <t>jyc:
1.他们在联通部署的一个项目就是用jsf</t>
        </r>
      </text>
    </comment>
    <comment ref="D61" authorId="4">
      <text>
        <r>
          <rPr>
            <sz val="9"/>
            <rFont val="宋体"/>
            <charset val="134"/>
          </rPr>
          <t>jyc:
eclipse中,把所有的函数代码都折叠起来,快捷键是：
快捷键名称：collapse All 和 Reset Structure
默认：
Ctrl+Shift+Numpad_Divede(小键盘的/号)    Ctrl+Shift+Numpad_Multiply(小键盘的*号)
改为：
Ctrl+Shift+=                             Ctrl+Shift+-</t>
        </r>
      </text>
    </comment>
    <comment ref="D62" authorId="3">
      <text>
        <r>
          <rPr>
            <sz val="9"/>
            <rFont val="宋体"/>
            <charset val="134"/>
          </rPr>
          <t xml:space="preserve">User:
1. run java application
Ctrl+Shift+r 
2. debug java application
 Ctrl+Shift+d </t>
        </r>
      </text>
    </comment>
    <comment ref="F68" authorId="6">
      <text>
        <r>
          <rPr>
            <sz val="9"/>
            <rFont val="宋体"/>
            <charset val="134"/>
          </rPr>
          <t>星辰之瑜:
1.研究了公司的</t>
        </r>
      </text>
    </comment>
    <comment ref="F69" authorId="6">
      <text>
        <r>
          <rPr>
            <sz val="9"/>
            <rFont val="宋体"/>
            <charset val="134"/>
          </rPr>
          <t>星辰之瑜:
MobilePOS
1.com.tomegg.sys.ftpUtil
ContinueFTP中的静态语句块
2.com.tomegg.sys.ftpUtil
publicUtil中也封装了读取properties文件的方法readProperties</t>
        </r>
      </text>
    </comment>
    <comment ref="G69" authorId="6">
      <text>
        <r>
          <rPr>
            <sz val="9"/>
            <rFont val="宋体"/>
            <charset val="134"/>
          </rPr>
          <t>星辰之瑜:
1.ftpconfig.properties 
1.1、默认放在：D:\project\MobilePOS\conf下面
1.2、方法读取的时候是从
  D:\project\MobilePOS\build\classes这下面读取的。
  疑问：这下面的ftpconfig.properties是怎么生成的
        在哪设置的</t>
        </r>
      </text>
    </comment>
    <comment ref="F73" authorId="6">
      <text>
        <r>
          <rPr>
            <sz val="9"/>
            <rFont val="宋体"/>
            <charset val="134"/>
          </rPr>
          <t>星辰之瑜:
核心代码是1.中的配置文件
1.applicationContext.xml
2.com.tomegg.sys.quartz.ShsjJob
3.package com.tomegg.sys.quartz;
   StartTaskJobs</t>
        </r>
      </text>
    </comment>
    <comment ref="D75" authorId="6">
      <text>
        <r>
          <rPr>
            <sz val="9"/>
            <rFont val="宋体"/>
            <charset val="134"/>
          </rPr>
          <t xml:space="preserve">星辰之瑜:
1.JavaScript 对象表示法
   JavaScript Object Notation
2.JSON 是存储和交换文本信息的语法。类似 XML。
3.JSON 比 XML 更小、更快，更易解析。
</t>
        </r>
      </text>
    </comment>
    <comment ref="G75" authorId="6">
      <text>
        <r>
          <rPr>
            <sz val="9"/>
            <rFont val="宋体"/>
            <charset val="134"/>
          </rPr>
          <t>星辰之瑜:
1.在笔记本上可以，但在公司电脑上不ok
2.再次回到笔记本上测试</t>
        </r>
      </text>
    </comment>
    <comment ref="H75" authorId="7">
      <text>
        <r>
          <rPr>
            <sz val="9"/>
            <rFont val="宋体"/>
            <charset val="134"/>
          </rPr>
          <t>渠帅胜:
1.银晟昌分析系统</t>
        </r>
      </text>
    </comment>
    <comment ref="F77" authorId="6">
      <text>
        <r>
          <rPr>
            <sz val="9"/>
            <rFont val="宋体"/>
            <charset val="134"/>
          </rPr>
          <t>星辰之瑜:
核心代码是1.中的配置文件
1.applicationContext.xml
2.com.tomegg.sys.quartz.ShsjJob
3.package com.tomegg.sys.quartz;
   StartTaskJobs</t>
        </r>
      </text>
    </comment>
    <comment ref="D81" authorId="6">
      <text>
        <r>
          <rPr>
            <sz val="9"/>
            <rFont val="宋体"/>
            <charset val="134"/>
          </rPr>
          <t>星辰之瑜:
是个像Hibernate, JDO,EJB一类的数据持久框架,它能将对象映射为SQL语句.它是个轻量级的框架并且持久性API适合持久化</t>
        </r>
      </text>
    </comment>
    <comment ref="D85" authorId="8">
      <text>
        <r>
          <rPr>
            <sz val="9"/>
            <rFont val="宋体"/>
            <charset val="134"/>
          </rPr>
          <t>yd:
1.来源CRM_Web项目
2.应用：PaypalXfire
3.步骤：
 3.1.jar包
 3.2.web.xml
 3.3.conf----applicationContext-webservice-ioc.xml
 3.4.文件
   接口文件、实现文件</t>
        </r>
      </text>
    </comment>
  </commentList>
</comments>
</file>

<file path=xl/comments4.xml><?xml version="1.0" encoding="utf-8"?>
<comments xmlns="http://schemas.openxmlformats.org/spreadsheetml/2006/main">
  <authors>
    <author>YK-DZ-25616</author>
  </authors>
  <commentList>
    <comment ref="P5" authorId="0">
      <text>
        <r>
          <rPr>
            <sz val="9"/>
            <rFont val="宋体"/>
            <charset val="134"/>
          </rPr>
          <t>http://blog.csdn.net/wenyiqingnianiii/article/details/52490635</t>
        </r>
      </text>
    </comment>
    <comment ref="A6" authorId="0">
      <text>
        <r>
          <rPr>
            <sz val="9"/>
            <rFont val="宋体"/>
            <charset val="134"/>
          </rPr>
          <t>还有个别名：叫永久代
JDK8-废弃永久代（PermGen）迎来元空间（Metaspace）
元空间与永久代之间最大的区别在于：元空间并不在虚拟机中，而是使用本地内存</t>
        </r>
      </text>
    </comment>
    <comment ref="D7" authorId="0">
      <text>
        <r>
          <rPr>
            <sz val="9"/>
            <rFont val="宋体"/>
            <charset val="134"/>
          </rPr>
          <t xml:space="preserve">1.1、int, short, long, byte, float, double, boolean, char
</t>
        </r>
      </text>
    </comment>
  </commentList>
</comments>
</file>

<file path=xl/comments5.xml><?xml version="1.0" encoding="utf-8"?>
<comments xmlns="http://schemas.openxmlformats.org/spreadsheetml/2006/main">
  <authors>
    <author>YK-DZ-25616</author>
  </authors>
  <commentList>
    <comment ref="I3" authorId="0">
      <text>
        <r>
          <rPr>
            <sz val="9"/>
            <rFont val="宋体"/>
            <charset val="134"/>
          </rPr>
          <t>只用==，equals()是不存在的。
为毛？通俗点讲呢，equals()是个函数啊亲，因为基本类型int float不是对象，根本就没有函数啊摔。再通俗点，int. equals(),这个写法你感受一下。。</t>
        </r>
      </text>
    </comment>
  </commentList>
</comments>
</file>

<file path=xl/sharedStrings.xml><?xml version="1.0" encoding="utf-8"?>
<sst xmlns="http://schemas.openxmlformats.org/spreadsheetml/2006/main" count="461">
  <si>
    <t>法定假期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</si>
  <si>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</si>
  <si>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2016年1月/January</t>
  </si>
  <si>
    <t>2016年2月/February</t>
  </si>
  <si>
    <t>2016年3月/March</t>
  </si>
  <si>
    <t>日期</t>
  </si>
  <si>
    <t>周次</t>
  </si>
  <si>
    <t>一</t>
  </si>
  <si>
    <t>二</t>
  </si>
  <si>
    <t>三</t>
  </si>
  <si>
    <t>四</t>
  </si>
  <si>
    <t>五</t>
  </si>
  <si>
    <t>六</t>
  </si>
  <si>
    <t>日</t>
  </si>
  <si>
    <t>周几</t>
  </si>
  <si>
    <t>第几周</t>
  </si>
  <si>
    <t>共几周</t>
  </si>
  <si>
    <t>百分比</t>
  </si>
  <si>
    <t>2016年4月/April</t>
  </si>
  <si>
    <t>2016年5月/May</t>
  </si>
  <si>
    <t>2016年6月/June</t>
  </si>
  <si>
    <t>2016年7月/July</t>
  </si>
  <si>
    <t>2016年8月/August</t>
  </si>
  <si>
    <t>2016年9月/September</t>
  </si>
  <si>
    <t>2016年10月/October</t>
  </si>
  <si>
    <t>2016年11月/November</t>
  </si>
  <si>
    <t>2016年12月/December</t>
  </si>
  <si>
    <t>cr：禅任（禅道任务）    cb：禅bug（禅道bug）</t>
  </si>
  <si>
    <t>星期一</t>
  </si>
  <si>
    <t>星期二</t>
  </si>
  <si>
    <t>星期三</t>
  </si>
  <si>
    <t>星期四</t>
  </si>
  <si>
    <t>星期五</t>
  </si>
  <si>
    <t>星期六</t>
  </si>
  <si>
    <t>星期日</t>
  </si>
  <si>
    <t>2、整理项目云业务</t>
  </si>
  <si>
    <t>序号</t>
  </si>
  <si>
    <t>任务</t>
  </si>
  <si>
    <t>t1</t>
  </si>
  <si>
    <t>二次项目填报产生的bug对应。</t>
  </si>
  <si>
    <t>t2</t>
  </si>
  <si>
    <t>与长治政务中心联审联批平台进行数据对接。</t>
  </si>
  <si>
    <t>t3</t>
  </si>
  <si>
    <t xml:space="preserve">项目云手续办理情况中联审联批信息显示。
</t>
  </si>
  <si>
    <t>待办已办信息整合。</t>
  </si>
  <si>
    <t>t4</t>
  </si>
  <si>
    <t>03.22-03.23</t>
  </si>
  <si>
    <t>长治app接口项目</t>
  </si>
  <si>
    <t>1、将接口项目整合到我们的框架中</t>
  </si>
  <si>
    <t>2、测试之前的接口可以使用</t>
  </si>
  <si>
    <t xml:space="preserve">3、开发新的接口
</t>
  </si>
  <si>
    <t xml:space="preserve">一定要测试好
</t>
  </si>
  <si>
    <t>周计划14</t>
  </si>
  <si>
    <t>姓名</t>
  </si>
  <si>
    <t>渠帅胜</t>
  </si>
  <si>
    <r>
      <rPr>
        <sz val="11"/>
        <color theme="1"/>
        <rFont val="宋体"/>
        <charset val="134"/>
      </rPr>
      <t xml:space="preserve">ok-1、10：30面试
</t>
    </r>
    <r>
      <rPr>
        <sz val="11"/>
        <color rgb="FFFF0000"/>
        <rFont val="宋体"/>
        <charset val="134"/>
      </rPr>
      <t>2、开会</t>
    </r>
    <r>
      <rPr>
        <sz val="11"/>
        <color theme="1"/>
        <rFont val="宋体"/>
        <charset val="134"/>
      </rPr>
      <t xml:space="preserve">
</t>
    </r>
  </si>
  <si>
    <t>1、禅道账号
2、调度需求</t>
  </si>
  <si>
    <t>1、贵州app页面分析，以及将信息反馈给田总。</t>
  </si>
  <si>
    <t xml:space="preserve">1、贵州app-统计分析部分截图，和梦祥洲讨论
2、哈尔滨app需求分析整理
3、长治-app登录接口ok-测试一下
</t>
  </si>
  <si>
    <t>1、搬家</t>
  </si>
  <si>
    <t>秦然然</t>
  </si>
  <si>
    <t xml:space="preserve">1、长治-app中加登录接口-秦然然
好像有shiro
2、指导新人
</t>
  </si>
  <si>
    <t>1、秦然然</t>
  </si>
  <si>
    <t>驾校体检</t>
  </si>
  <si>
    <t>1、贵州app接口设计（胡志强讲解）</t>
  </si>
  <si>
    <t>吴瑕</t>
  </si>
  <si>
    <t xml:space="preserve">哈尔滨 1、调度修改
</t>
  </si>
  <si>
    <t>1、调度需求变更</t>
  </si>
  <si>
    <t>1、调度需求变更-开发</t>
  </si>
  <si>
    <t xml:space="preserve">1、将孙安康列表加字段部分的代码还原到上一个版本。  0.5H
2、贵州app接口设计（胡志强讲解）
</t>
  </si>
  <si>
    <t>胡志强</t>
  </si>
  <si>
    <t xml:space="preserve">昨天加班，今天上午生病
</t>
  </si>
  <si>
    <t>1、长治app版本更新</t>
  </si>
  <si>
    <t>1、贵州app讨论
2、登录接口</t>
  </si>
  <si>
    <t xml:space="preserve">1、贵州app接口
给秦然、吴瑕讲解业务，让她们设计接口。
2、哈尔滨app接口业务（渠帅胜讲解）
</t>
  </si>
  <si>
    <t>孙鹏</t>
  </si>
  <si>
    <t xml:space="preserve">入职、配置环境（秦然指导）
</t>
  </si>
  <si>
    <t>1、长治-专题分析-bug</t>
  </si>
  <si>
    <t>1、长治-专题分析-bug
2、哈尔滨调度bug</t>
  </si>
  <si>
    <t xml:space="preserve">1、更改调度bug
2、贵州app开发
</t>
  </si>
  <si>
    <t>孙安康</t>
  </si>
  <si>
    <t>1、哈尔滨需求台账50</t>
  </si>
  <si>
    <t xml:space="preserve">1、哈尔滨需求台账50
提交的有问题
后期新员工，确认后再提交。
</t>
  </si>
  <si>
    <t xml:space="preserve">1、熟悉哈尔滨项目，暂时不要提交代码。
</t>
  </si>
  <si>
    <t>孙强杰</t>
  </si>
  <si>
    <t xml:space="preserve">1、哈尔滨app讨论
</t>
  </si>
  <si>
    <t xml:space="preserve">1、长治app登录接口联调；
2、哈尔滨app变化的界面，出个效果图，和王经理确认一下。
</t>
  </si>
  <si>
    <t>孟祥洲</t>
  </si>
  <si>
    <t xml:space="preserve">1、贵州app讨论
2、贵州app不确定界面的设计
</t>
  </si>
  <si>
    <t>1、贵州app统计分析模块界面的设计</t>
  </si>
  <si>
    <t>注意：
1、9:40之前理解任务，有疑问提出
2、10:00之前将任务整理到禅道中，发截图到群里</t>
  </si>
  <si>
    <t xml:space="preserve">
</t>
  </si>
  <si>
    <t>许丽峰</t>
  </si>
  <si>
    <t>陆志永</t>
  </si>
  <si>
    <t>周计划13</t>
  </si>
  <si>
    <t>1、周工作计划。</t>
  </si>
  <si>
    <t xml:space="preserve">1、贵州app
田总负责出原型
秦然然负责接口
</t>
  </si>
  <si>
    <t>1、t4</t>
  </si>
  <si>
    <r>
      <rPr>
        <sz val="11"/>
        <rFont val="宋体"/>
        <charset val="134"/>
      </rPr>
      <t xml:space="preserve">ok 1、t4-3 业务理解、表设计。
主要做“问题”模块
2、贵州app计划 孙强杰、秦然一起估一下
ok3、陆志永离职。删除所有资料
4、面试：邮箱收到王哥发的乐鸟的两份简历
</t>
    </r>
    <r>
      <rPr>
        <sz val="11"/>
        <color rgb="FFFF0000"/>
        <rFont val="宋体"/>
        <charset val="134"/>
      </rPr>
      <t>5、哈尔滨-项目调度信息，明天中午之前必须做完  吴瑕开发</t>
    </r>
    <r>
      <rPr>
        <sz val="11"/>
        <rFont val="宋体"/>
        <charset val="134"/>
      </rPr>
      <t xml:space="preserve">
</t>
    </r>
  </si>
  <si>
    <t>1、调度汇总
1.1 汇总列表可以跳转到完成页面
1.2 sql查询条件
1.3 详情页，返回值加3，可以返回到完成列表</t>
  </si>
  <si>
    <t>1、点击首页跳到大数据的登录页面Bug</t>
  </si>
  <si>
    <r>
      <rPr>
        <sz val="11"/>
        <color rgb="FF0000FF"/>
        <rFont val="宋体"/>
        <charset val="134"/>
      </rPr>
      <t>cr</t>
    </r>
    <r>
      <rPr>
        <sz val="11"/>
        <color theme="1"/>
        <rFont val="宋体"/>
        <charset val="134"/>
      </rPr>
      <t xml:space="preserve">1、长治首页快捷方式如果大于12个，显示12个。
将12这个数字配置在字典中
2、贵州app
提交项目-待整合
</t>
    </r>
    <r>
      <rPr>
        <sz val="11"/>
        <color rgb="FFFF0000"/>
        <rFont val="宋体"/>
        <charset val="134"/>
      </rPr>
      <t>接口文档</t>
    </r>
    <r>
      <rPr>
        <sz val="11"/>
        <color theme="1"/>
        <rFont val="宋体"/>
        <charset val="134"/>
      </rPr>
      <t xml:space="preserve">
</t>
    </r>
  </si>
  <si>
    <t>1、t4-1
2、t4-2</t>
  </si>
  <si>
    <t>1、t4-3</t>
  </si>
  <si>
    <t xml:space="preserve">1、更改综合查询导出不能使用的问题
2、点开是否ppp项目后，ppp项目的属性值会显示错地方
</t>
  </si>
  <si>
    <r>
      <rPr>
        <sz val="11"/>
        <color rgb="FF0000FF"/>
        <rFont val="宋体"/>
        <charset val="134"/>
      </rPr>
      <t>cb1</t>
    </r>
    <r>
      <rPr>
        <sz val="11"/>
        <rFont val="宋体"/>
        <charset val="134"/>
      </rPr>
      <t xml:space="preserve">、标签
讲解
</t>
    </r>
  </si>
  <si>
    <t>1、请假：驾校体检</t>
  </si>
  <si>
    <t xml:space="preserve">1.1、标签ppt
1.2、长治、哈尔滨标签的区别
</t>
  </si>
  <si>
    <t xml:space="preserve">1、调界面分辨率-ng
</t>
  </si>
  <si>
    <t xml:space="preserve">1、配合宋先锋改bug
孩子发烧
</t>
  </si>
  <si>
    <t>1、孩子发烧</t>
  </si>
  <si>
    <t>1、公告维护</t>
  </si>
  <si>
    <t xml:space="preserve">1、公告维护
</t>
  </si>
  <si>
    <t xml:space="preserve">ok1、测试首页快捷方式
ok2、更改地理位置的高度
ok3、帮助许丽峰看看发改委云平台分辨率-分析
</t>
  </si>
  <si>
    <t>1、哈尔滨-发改委云平台分辨率-解决
2、哈尔滨-调度汇总页面</t>
  </si>
  <si>
    <r>
      <rPr>
        <sz val="11"/>
        <rFont val="宋体"/>
        <charset val="134"/>
      </rPr>
      <t>1、哈尔滨，需求台账第43条
2、</t>
    </r>
    <r>
      <rPr>
        <sz val="11"/>
        <color rgb="FFFF0000"/>
        <rFont val="宋体"/>
        <charset val="134"/>
      </rPr>
      <t>离职</t>
    </r>
  </si>
  <si>
    <t xml:space="preserve">ok1、入职  
ok2、配置环境
</t>
  </si>
  <si>
    <t>了解框架</t>
  </si>
  <si>
    <t>修改哈尔滨bug</t>
  </si>
  <si>
    <t>周计划12</t>
  </si>
  <si>
    <t>下发人</t>
  </si>
  <si>
    <t>对应人</t>
  </si>
  <si>
    <t>计划/临时</t>
  </si>
  <si>
    <t>备注</t>
  </si>
  <si>
    <t>03.13-03.14</t>
  </si>
  <si>
    <t xml:space="preserve">bug:对填报、综合查询、专题分析维护中的bug进行修改。
</t>
  </si>
  <si>
    <t>秦然然
吴瑕</t>
  </si>
  <si>
    <t>计划</t>
  </si>
  <si>
    <t>03.15-03.15</t>
  </si>
  <si>
    <t xml:space="preserve">各级领导反映填报页面过于分散复杂，进行填报页面修改。
地理位置和项目阶段的优化
</t>
  </si>
  <si>
    <t>03.16-03.16</t>
  </si>
  <si>
    <t xml:space="preserve">填报、待办、已办列表，查询条件有点少。分析一下，挑选几个重要的条件，添加进去。
</t>
  </si>
  <si>
    <t>参考综合查询中的条件</t>
  </si>
  <si>
    <t>03.17-03.17</t>
  </si>
  <si>
    <t>剩余突发需求的对应。</t>
  </si>
  <si>
    <t>t5</t>
  </si>
  <si>
    <t>整理页面对应的表和字段</t>
  </si>
  <si>
    <t xml:space="preserve">秦然然
</t>
  </si>
  <si>
    <t>1.协力入职
详见任务管理</t>
  </si>
  <si>
    <t>1、面试人：陆志勇</t>
  </si>
  <si>
    <t>长治 t1.bug台账67-69</t>
  </si>
  <si>
    <t>长治 t1.bug台账70-71</t>
  </si>
  <si>
    <t>操作的表</t>
  </si>
  <si>
    <t>请假：挂车牌</t>
  </si>
  <si>
    <t>长治 t1.bug台账72-77</t>
  </si>
  <si>
    <t>长治 t1中树添加“+”“-”
t2</t>
  </si>
  <si>
    <t>哈尔滨 入职，熟悉系统。</t>
  </si>
  <si>
    <t>哈尔滨 建立区县用户</t>
  </si>
  <si>
    <t>长治 t1.bug台账70-71
秦然给讲解一下。</t>
  </si>
  <si>
    <t>工作
年限</t>
  </si>
  <si>
    <t>出勤</t>
  </si>
  <si>
    <t>请假
半天</t>
  </si>
  <si>
    <t>驾校
体检</t>
  </si>
  <si>
    <t>下午
请假</t>
  </si>
  <si>
    <t>1贵州</t>
  </si>
  <si>
    <t>生病
请假</t>
  </si>
  <si>
    <t>入职</t>
  </si>
  <si>
    <t>孩子
发烧</t>
  </si>
  <si>
    <t>离职</t>
  </si>
  <si>
    <t>加班</t>
  </si>
  <si>
    <t>19:00
01:00</t>
  </si>
  <si>
    <t>19:00
01:30</t>
  </si>
  <si>
    <t>14-20</t>
  </si>
  <si>
    <t>19-22</t>
  </si>
  <si>
    <t>10:00
18:00</t>
  </si>
  <si>
    <t>13:30
18:00</t>
  </si>
  <si>
    <t>19-21</t>
  </si>
  <si>
    <t>10:00
19:00</t>
  </si>
  <si>
    <t>10:00
12:00</t>
  </si>
  <si>
    <t>开始日期</t>
  </si>
  <si>
    <t>截止日期</t>
  </si>
  <si>
    <t>内容</t>
  </si>
  <si>
    <t>功能</t>
  </si>
  <si>
    <t>是否研究</t>
  </si>
  <si>
    <t>来源</t>
  </si>
  <si>
    <t>存放位置</t>
  </si>
  <si>
    <t>来源位置</t>
  </si>
  <si>
    <t>Face your past without regret. Handle your present with confidence.Prepare for future without fear. keep the faith and drop the fear. 
面对过去无怨无悔，把握现在充满信心，备战未来无所畏惧。保持信念，克服恐惧！一点一滴的积累，一点一滴的沉淀，学技术需要不断的积淀！</t>
  </si>
  <si>
    <t>demo</t>
  </si>
  <si>
    <t>SpringCloud接入EDAS——服务发现篇</t>
  </si>
  <si>
    <t>http://www.zuoxiaolong.com/html/article_280.html</t>
  </si>
  <si>
    <t>否</t>
  </si>
  <si>
    <t>Servlet容器与Servlet，Tomcat的关系</t>
  </si>
  <si>
    <t>http://blog.csdn.net/baidong008/article/details/37885211</t>
  </si>
  <si>
    <t>Java程序编译和运行的过程</t>
  </si>
  <si>
    <t>http://www.cnblogs.com/qiumingcheng/p/5398610.html</t>
  </si>
  <si>
    <t xml:space="preserve">为什么修改servlet后需要重启服务器，而修改jsp则不用？
</t>
  </si>
  <si>
    <t>《精通比特币》</t>
  </si>
  <si>
    <t>区块链</t>
  </si>
  <si>
    <t>链接</t>
  </si>
  <si>
    <t>魔数</t>
  </si>
  <si>
    <t>Magic number一般是指硬写到代码里的整数常量，数值是编程者自己指定的，其他人不知道数值有什么具体意义，表示不明觉厉，就称作magic number。</t>
  </si>
  <si>
    <t>将qss放到svn中进行管理。</t>
  </si>
  <si>
    <t>spring boot</t>
  </si>
  <si>
    <t>学习任务东西</t>
  </si>
  <si>
    <t>术语、概念、架构、运行原理</t>
  </si>
  <si>
    <t>eclipse中server location为灰色，不能修改</t>
  </si>
  <si>
    <t>IBM Thread and Monitor Dump Analyzer for Java</t>
  </si>
  <si>
    <t>jvm</t>
  </si>
  <si>
    <t>sql注入 SQL Injection</t>
  </si>
  <si>
    <t>2、mybatis中的#和$的区别</t>
  </si>
  <si>
    <t>1 or 1=1</t>
  </si>
  <si>
    <t>数据库事务 事务（Transaction）</t>
  </si>
  <si>
    <t>数据库事务隔离级别</t>
  </si>
  <si>
    <t>Mysql索引</t>
  </si>
  <si>
    <t>Spring MVC</t>
  </si>
  <si>
    <t xml:space="preserve"> Memcached, Redis, MongoDB对比
</t>
  </si>
  <si>
    <t>硬编码和软编码</t>
  </si>
  <si>
    <t xml:space="preserve">
 </t>
  </si>
  <si>
    <t>负载均衡</t>
  </si>
  <si>
    <t xml:space="preserve">Zookeeper
</t>
  </si>
  <si>
    <t>zookeeper本质</t>
  </si>
  <si>
    <t xml:space="preserve">dubbo
</t>
  </si>
  <si>
    <t xml:space="preserve">
</t>
  </si>
  <si>
    <t>http://shiyanjun.cn/archives/325.html</t>
  </si>
  <si>
    <t>网络</t>
  </si>
  <si>
    <t>zookeeper和dubbo的关系</t>
  </si>
  <si>
    <t>http://blog.csdn.net/daiqinge/article/details/51282874</t>
  </si>
  <si>
    <t>Hadoop</t>
  </si>
  <si>
    <t>Hbase</t>
  </si>
  <si>
    <t xml:space="preserve">读写分离
</t>
  </si>
  <si>
    <t xml:space="preserve">kafka
</t>
  </si>
  <si>
    <t xml:space="preserve">mina
</t>
  </si>
  <si>
    <t>Trustin Lee</t>
  </si>
  <si>
    <t xml:space="preserve">Netty
</t>
  </si>
  <si>
    <t>作者，韩国人</t>
  </si>
  <si>
    <t xml:space="preserve">Memcached
</t>
  </si>
  <si>
    <t xml:space="preserve">Redis
</t>
  </si>
  <si>
    <t xml:space="preserve">RocketMQ
</t>
  </si>
  <si>
    <t>研究禅道二次开发</t>
  </si>
  <si>
    <t>可以修改其界面显示</t>
  </si>
  <si>
    <t>是</t>
  </si>
  <si>
    <t>Zend Studio开发</t>
  </si>
  <si>
    <t>禅道教程</t>
  </si>
  <si>
    <t>写代码实现SpringMVC注解</t>
  </si>
  <si>
    <t>项目云业务逻辑的梳理</t>
  </si>
  <si>
    <t xml:space="preserve">D:\0-项目管理\2017\0Qss2017\1-项目云-山西长治q
填报：2-长治项目填报信息-秦然然.xlsx
</t>
  </si>
  <si>
    <t>hbuilder框架vux</t>
  </si>
  <si>
    <t>task项目</t>
  </si>
  <si>
    <t>导出excel</t>
  </si>
  <si>
    <t>temp/task</t>
  </si>
  <si>
    <t>Postman</t>
  </si>
  <si>
    <t xml:space="preserve">测试链接，可以显示格式化后的格式
ok可以作为一个单独的应用应用
没有测试-作为chrome的插件
</t>
  </si>
  <si>
    <t>甘特图：通过其来记录一些重要事情的情况</t>
  </si>
  <si>
    <t>1、Java操作project,并将结果展示到甘特图中,使用extjs(一)
2、java实现甘特图</t>
  </si>
  <si>
    <t>1、http://blog.csdn.net/u011097980/article/details/53445047</t>
  </si>
  <si>
    <t>架构师</t>
  </si>
  <si>
    <t xml:space="preserve">http://www.cnblogs.com/seesea125/archive/2012/03/30/2425281.html
</t>
  </si>
  <si>
    <t>app接口文档</t>
  </si>
  <si>
    <t>10.待备份</t>
  </si>
  <si>
    <t xml:space="preserve">http://blog.csdn.net/hel12he/article/details/47721209
https://github.com/helei112g/swagger-ui
</t>
  </si>
  <si>
    <t>王硕</t>
  </si>
  <si>
    <t>ztree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</si>
  <si>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clipse查看接口快捷方式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</si>
  <si>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rebel</t>
    </r>
  </si>
  <si>
    <t>1.热部署插件</t>
  </si>
  <si>
    <t>部署项目</t>
  </si>
  <si>
    <t>pinyin4j</t>
  </si>
  <si>
    <r>
      <rPr>
        <sz val="11"/>
        <color indexed="8"/>
        <rFont val="宋体"/>
        <charset val="134"/>
      </rPr>
      <t>test项目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PinYinUtil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</si>
  <si>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tringUtils</t>
    </r>
  </si>
  <si>
    <t>见名知意</t>
  </si>
  <si>
    <t>OK</t>
  </si>
  <si>
    <r>
      <rPr>
        <sz val="11"/>
        <color indexed="8"/>
        <rFont val="宋体"/>
        <charset val="134"/>
      </rPr>
      <t>存放在t</t>
    </r>
    <r>
      <rPr>
        <sz val="11"/>
        <color indexed="8"/>
        <rFont val="宋体"/>
        <charset val="134"/>
      </rPr>
      <t>est项目中</t>
    </r>
  </si>
  <si>
    <t>舜德竟天sjhjq</t>
  </si>
  <si>
    <t>ibatis和myibtis</t>
  </si>
  <si>
    <t>jsf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</si>
  <si>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o</t>
    </r>
  </si>
  <si>
    <t>元创同事说的</t>
  </si>
  <si>
    <t xml:space="preserve">eclipse折叠代码快捷键   </t>
  </si>
  <si>
    <r>
      <rPr>
        <sz val="11"/>
        <color indexed="8"/>
        <rFont val="宋体"/>
        <charset val="134"/>
      </rPr>
      <t>eclipse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main方法快捷键</t>
    </r>
  </si>
  <si>
    <r>
      <rPr>
        <sz val="11"/>
        <color indexed="8"/>
        <rFont val="宋体"/>
        <charset val="134"/>
      </rPr>
      <t>java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Email</t>
    </r>
  </si>
  <si>
    <t>验证码</t>
  </si>
  <si>
    <t>登录的时候</t>
  </si>
  <si>
    <t>得到.properties中的内容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</si>
  <si>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obilePOS</t>
    </r>
  </si>
  <si>
    <t>得到电脑的IP</t>
  </si>
  <si>
    <t>httpclient及其MultipartEntity</t>
  </si>
  <si>
    <t>MobilePOS</t>
  </si>
  <si>
    <t>m模块_OK</t>
  </si>
  <si>
    <t>终端绑定</t>
  </si>
  <si>
    <t>spring定时器</t>
  </si>
  <si>
    <t>定时执行某段代码</t>
  </si>
  <si>
    <r>
      <rPr>
        <sz val="11"/>
        <color indexed="8"/>
        <rFont val="宋体"/>
        <charset val="134"/>
      </rPr>
      <t>applicationContext.xml</t>
    </r>
    <r>
      <rPr>
        <sz val="11"/>
        <color indexed="8"/>
        <rFont val="宋体"/>
        <charset val="134"/>
      </rPr>
      <t xml:space="preserve">  </t>
    </r>
  </si>
  <si>
    <t>域名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</si>
  <si>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G-0K</t>
    </r>
  </si>
  <si>
    <t>Wsxy服务器</t>
  </si>
  <si>
    <t>m模块_NG</t>
  </si>
  <si>
    <t>json例子</t>
  </si>
  <si>
    <t>传送数据</t>
  </si>
  <si>
    <t>疑点 myself</t>
  </si>
  <si>
    <r>
      <rPr>
        <sz val="11"/>
        <color indexed="8"/>
        <rFont val="宋体"/>
        <charset val="134"/>
      </rPr>
      <t>Y</t>
    </r>
    <r>
      <rPr>
        <sz val="11"/>
        <color indexed="8"/>
        <rFont val="宋体"/>
        <charset val="134"/>
      </rPr>
      <t>SC_SLC</t>
    </r>
  </si>
  <si>
    <t>ftp 上传、下载文件</t>
  </si>
  <si>
    <t>NG</t>
  </si>
  <si>
    <t>extJs动态验证表单</t>
  </si>
  <si>
    <t>验证表单</t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</si>
  <si>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sxy</t>
    </r>
  </si>
  <si>
    <t>webservice</t>
  </si>
  <si>
    <t>NG-OK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</si>
  <si>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ayPal</t>
    </r>
  </si>
  <si>
    <r>
      <rPr>
        <sz val="11"/>
        <color indexed="8"/>
        <rFont val="宋体"/>
        <charset val="134"/>
      </rPr>
      <t>导出e</t>
    </r>
    <r>
      <rPr>
        <sz val="11"/>
        <color indexed="8"/>
        <rFont val="宋体"/>
        <charset val="134"/>
      </rPr>
      <t>xcel</t>
    </r>
  </si>
  <si>
    <t>研究过一部分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</si>
  <si>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ayPal支付接口</t>
    </r>
  </si>
  <si>
    <t>支付接口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</si>
  <si>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hopping项目</t>
    </r>
  </si>
  <si>
    <t>iBatis</t>
  </si>
  <si>
    <t>数据持久框架</t>
  </si>
  <si>
    <t>yfb东营，java群</t>
  </si>
  <si>
    <t>1.配置了tomcat的登陆账户</t>
  </si>
  <si>
    <t>Jackson</t>
  </si>
  <si>
    <r>
      <rPr>
        <sz val="7.5"/>
        <color indexed="10"/>
        <rFont val="Arial"/>
        <charset val="134"/>
      </rPr>
      <t xml:space="preserve">Jackson </t>
    </r>
    <r>
      <rPr>
        <sz val="7.5"/>
        <color indexed="10"/>
        <rFont val="宋体"/>
        <charset val="134"/>
      </rPr>
      <t>是一个</t>
    </r>
    <r>
      <rPr>
        <sz val="7.5"/>
        <color indexed="10"/>
        <rFont val="Arial"/>
        <charset val="134"/>
      </rPr>
      <t xml:space="preserve"> Java </t>
    </r>
    <r>
      <rPr>
        <sz val="7.5"/>
        <color indexed="10"/>
        <rFont val="宋体"/>
        <charset val="134"/>
      </rPr>
      <t>用来处理</t>
    </r>
    <r>
      <rPr>
        <sz val="7.5"/>
        <color indexed="10"/>
        <rFont val="Arial"/>
        <charset val="134"/>
      </rPr>
      <t xml:space="preserve"> JSON </t>
    </r>
    <r>
      <rPr>
        <sz val="7.5"/>
        <color indexed="10"/>
        <rFont val="宋体"/>
        <charset val="134"/>
      </rPr>
      <t>格式数据的类库</t>
    </r>
    <r>
      <rPr>
        <sz val="7.5"/>
        <color indexed="10"/>
        <rFont val="Arial"/>
        <charset val="134"/>
      </rPr>
      <t>,</t>
    </r>
    <r>
      <rPr>
        <sz val="7.5"/>
        <color indexed="10"/>
        <rFont val="宋体"/>
        <charset val="134"/>
      </rPr>
      <t>性能非常好。</t>
    </r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</si>
  <si>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sdn</t>
    </r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</si>
  <si>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ebservice-xfire</t>
    </r>
  </si>
  <si>
    <t>看365日历，可以看到当前周是第几周</t>
  </si>
  <si>
    <t>commons-fileupload组件</t>
  </si>
  <si>
    <t>文件上传</t>
  </si>
  <si>
    <t>http://zhangjunhd.blog.51cto.com/113473/18331/</t>
  </si>
  <si>
    <t>作业
区分</t>
  </si>
  <si>
    <t>模块</t>
  </si>
  <si>
    <t>责任人</t>
  </si>
  <si>
    <t>后台</t>
  </si>
  <si>
    <t>软考</t>
  </si>
  <si>
    <t>9∶00-11∶30</t>
  </si>
  <si>
    <t>综合知识</t>
  </si>
  <si>
    <t>13∶30-15∶00</t>
  </si>
  <si>
    <t>案例分析</t>
  </si>
  <si>
    <t>15∶20-17∶20</t>
  </si>
  <si>
    <t>论 文</t>
  </si>
  <si>
    <t>对于程序开发者来说，有两种技术需要我们掌握，一个是技术上的能力，另一个是非技术上的能力。不幸的是，许多程序员过多地关注了技术上的能力，而忽略了非技术上的能力的培</t>
  </si>
  <si>
    <t>养，因此，我们的程序员们经常会有一些很不好的习惯，这里我们例举了程序员们最常犯的5个非技术的错误，与大家共勉。</t>
  </si>
  <si>
    <t>1.- 缺乏团队纪律</t>
  </si>
  <si>
    <t>“Discipline is the bridge between goals and accomplishment.” Jim Rohn.</t>
  </si>
  <si>
    <t>纪律是一个最有价值的技能，不仅仅只是在软件开发领域，同样在其它领域也是一样的。但对于现实来说，我们很难找到即有才华又有纪律的人。这正如足球队一样，非洲的球员们才华</t>
  </si>
  <si>
    <t>相当的出众，可惜他们总是独自为阵，团队纪律性不足，所以可以有好的成绩，但却无法赢得最后的胜利；而德国队的队员个人技能平平，但其有很强大的团队纪律性，所以，总是能打</t>
  </si>
  <si>
    <t>入最后的决赛并获得冠军。有人说过，个人英雄并不可怕，而有强大纪律性的团队才让人可怕。这正是日本这个民族的可怕之处。况且，软件开发从来都不是一个人可以完成的事情，所</t>
  </si>
  <si>
    <t>以团队工作中的纪律性会是非常重要的。</t>
  </si>
  <si>
    <r>
      <rPr>
        <sz val="11"/>
        <color indexed="8"/>
        <rFont val="宋体"/>
        <charset val="134"/>
      </rPr>
      <t>Steve Pavlina 强调了自律中5个因素：“</t>
    </r>
    <r>
      <rPr>
        <b/>
        <sz val="11"/>
        <color indexed="8"/>
        <rFont val="宋体"/>
        <charset val="134"/>
      </rPr>
      <t>承担</t>
    </r>
    <r>
      <rPr>
        <sz val="11"/>
        <color indexed="8"/>
        <rFont val="宋体"/>
        <charset val="134"/>
      </rPr>
      <t xml:space="preserve">, </t>
    </r>
    <r>
      <rPr>
        <b/>
        <sz val="11"/>
        <color indexed="8"/>
        <rFont val="宋体"/>
        <charset val="134"/>
      </rPr>
      <t>毅力, 努力, 勤奋, 和坚持。” 这里，我们强烈推荐你读一读Steve的 关于自律的文章。</t>
    </r>
  </si>
  <si>
    <t>下面是我们觉得程序应该有的比较良好的习惯。</t>
  </si>
  <si>
    <t>每天都有自己的to do list</t>
  </si>
  <si>
    <t>在一个时间内只做一个事</t>
  </si>
  <si>
    <t>把事情做对了</t>
  </si>
  <si>
    <t>事情没有完全完成时不要轻易结束</t>
  </si>
  <si>
    <t>慢点总比道歉好，道歉总比不做好</t>
  </si>
  <si>
    <t>2.- 过度自负</t>
  </si>
  <si>
    <t>我们的经验告诉我们，过度的自负的人一般是意识不到自己的自负，下面是一些过度自负的特征，希望你可以从中检测一下自己是否过度自负了。</t>
  </si>
  <si>
    <t>觉得自己是最牛的程序员</t>
  </si>
  <si>
    <t>总是打断谈话</t>
  </si>
  <si>
    <t>你要求Code Reivew不是要检查代码，而是向大家炫耀你的代码</t>
  </si>
  <si>
    <t>在网上有太多的文章关于程序员的自负的问题，这里有两篇，你可以看看：一篇是Mike Bernat的 Egoless programming（无自负编程） 还有一个是stackoverflow.com 上的一个贴子。</t>
  </si>
  <si>
    <t>3.- 沟通不畅</t>
  </si>
  <si>
    <t>“如果我要说十分钟，我需要一周做准备；如果说15分钟，我需要3天做准备；半个小时，我需要两天；如果说一个小时，我现在就准备好了。” Woodrow Wilson</t>
  </si>
  <si>
    <t>人类的沟通是我们最主要的活动。成为一个好的沟通者是一件很难的事情，我们不断地和别人交换关于设计，编码，文章的意见，并且我们每天都在试图说服别人我们自己的设计和想法会更好，更有道理……</t>
  </si>
  <si>
    <t>然后，好的沟通者是那些当他们正在解释一些事情的时候，他们的解释是下面这个样子的：</t>
  </si>
  <si>
    <r>
      <rPr>
        <b/>
        <sz val="11"/>
        <color indexed="8"/>
        <rFont val="宋体"/>
        <charset val="134"/>
      </rPr>
      <t>专注。</t>
    </r>
    <r>
      <rPr>
        <sz val="11"/>
        <color indexed="8"/>
        <rFont val="宋体"/>
        <charset val="134"/>
      </rPr>
      <t>不跑题，没有废话。</t>
    </r>
  </si>
  <si>
    <r>
      <rPr>
        <b/>
        <sz val="11"/>
        <color indexed="8"/>
        <rFont val="宋体"/>
        <charset val="134"/>
      </rPr>
      <t>清晰</t>
    </r>
    <r>
      <rPr>
        <sz val="11"/>
        <color indexed="8"/>
        <rFont val="宋体"/>
        <charset val="134"/>
      </rPr>
      <t>. 很容易听懂。</t>
    </r>
  </si>
  <si>
    <r>
      <rPr>
        <b/>
        <sz val="11"/>
        <color indexed="8"/>
        <rFont val="宋体"/>
        <charset val="134"/>
      </rPr>
      <t>简明</t>
    </r>
    <r>
      <rPr>
        <sz val="11"/>
        <color indexed="8"/>
        <rFont val="宋体"/>
        <charset val="134"/>
      </rPr>
      <t>. 加一点就觉得多，少一点都觉得不够。</t>
    </r>
  </si>
  <si>
    <t>要有一个好的沟通技巧，我们的建议如下：</t>
  </si>
  <si>
    <t>如果你觉得你沟通方面不够好的话，请事先准备你要表达的东西，努力做到专注，清晰和简明。</t>
  </si>
  <si>
    <t>在交谈中，先听，后想，最后再说。</t>
  </si>
  <si>
    <t>永远从对方的角度思考问题。</t>
  </si>
  <si>
    <t>4.- 忘了用户</t>
  </si>
  <si>
    <t>“如果我们不关心我们的用户……那么别人会”</t>
  </si>
  <si>
    <t>你的存在，你工作的意思只有一个原因——你的用户。我们在很多时间都会忘了这个事情。经常，我们在工作当中，技术会取代用户而占据了主要的位置，我们可以花费数月的时间来创建一个程序框架，但一个程序框架不会给用户代来任何的价值，我们不是说程序框架不重要，而是说，对于用户的需求来说，这是其次重要的东西。如果离开了用户的需求，我们所有的技术，算法或是精妙的设计将会变得什么也不是。</t>
  </si>
  <si>
    <t>5.- 不懂工作的轻重缓急</t>
  </si>
  <si>
    <t>程序员总是喜欢去研究一些新的或自己感兴趣的东西，但对于软件工程来说，我们更需要知道所有事情的轻重缓急，要学会如何了解事情的优先级，这样才会让我们的工作事半功倍，而我们的工作也会更有效。比如，当用户的站点出现问题的时候，有些时候，我们的程序员过试地关注于问题的重现和原因，而忘记了用户的站点正在流血，无法进行生产。所以，一般来说，最重要的事情首先是恢复用户站点，然后才是去重现和调查问题。在我们的日常工作中，我们要处理很多事情，只有了解到了所有事情的轻重缓急，处理最重要最紧急的事情，我们才能够更好的安排自己的工作，才能够更好的完成我们的事情。不要以为这是一件很简单的事情，这需要我们不断地和别人沟通来了解事情的轻重缓急，事实证明，如果我们不懂工作中的轻重缓急，本来只有一件紧急的事情，如果处理不当，最后可能会演变成多件紧急事情，其它本来不紧急的事，后来也会变得很紧急，最终程序员们顾此失彼，苦不堪言。希望大家切记。</t>
  </si>
  <si>
    <t>（全文完）</t>
  </si>
  <si>
    <t>JAVA 堆栈 堆 方法区 静态区 final static 内存分配 详解</t>
  </si>
  <si>
    <t>非final的成员变量在堆里，final类型的成员变量存放在方法区的常量池中。</t>
  </si>
  <si>
    <t>java内存分配分析</t>
  </si>
  <si>
    <t>http://blog.csdn.net/qh_java/article/details/9084091</t>
  </si>
  <si>
    <t>名称</t>
  </si>
  <si>
    <t>英文</t>
  </si>
  <si>
    <t>内存空间</t>
  </si>
  <si>
    <t>存放内容</t>
  </si>
  <si>
    <t>数据共享</t>
  </si>
  <si>
    <t>顺序</t>
  </si>
  <si>
    <t>速度</t>
  </si>
  <si>
    <t>备注1</t>
  </si>
  <si>
    <t>备注2</t>
  </si>
  <si>
    <t>垃圾回收器回收</t>
  </si>
  <si>
    <t>堆</t>
  </si>
  <si>
    <t>heap</t>
  </si>
  <si>
    <t>最大</t>
  </si>
  <si>
    <r>
      <rPr>
        <sz val="11"/>
        <color theme="1"/>
        <rFont val="宋体"/>
        <charset val="134"/>
      </rPr>
      <t xml:space="preserve">用来存放对象实例
</t>
    </r>
    <r>
      <rPr>
        <sz val="10"/>
        <color theme="1"/>
        <rFont val="宋体"/>
        <charset val="134"/>
      </rPr>
      <t xml:space="preserve">（几乎所有的对象实例都在这里分配内存）
</t>
    </r>
  </si>
  <si>
    <t>可以
各个线程共享的内存区域</t>
  </si>
  <si>
    <t>顺序随意</t>
  </si>
  <si>
    <t>运行时数据区</t>
  </si>
  <si>
    <t>存储大块数据</t>
  </si>
  <si>
    <t>慢</t>
  </si>
  <si>
    <t xml:space="preserve">缺点：
由于要在运行时动态分配内存，存取速度较慢
</t>
  </si>
  <si>
    <t xml:space="preserve">优点：
优势是可以动态地分配内存大小，生存期也不必事先告诉编译器
</t>
  </si>
  <si>
    <t>存储的单位</t>
  </si>
  <si>
    <t>对象的属性其实就是数据，存放在堆中</t>
  </si>
  <si>
    <t>可以为非连续的空间</t>
  </si>
  <si>
    <t>全局变量使用final 修饰后，放在堆中，而不是栈中？</t>
  </si>
  <si>
    <t>方法区
别名叫做Non-Heap（非堆）</t>
  </si>
  <si>
    <t>Method Area</t>
  </si>
  <si>
    <r>
      <rPr>
        <sz val="11"/>
        <color theme="1"/>
        <rFont val="宋体"/>
        <charset val="134"/>
      </rPr>
      <t xml:space="preserve">用于存储已被虚拟机加载的类信息、常量池、静态变量、即时编译器编译后的代码等数据。
</t>
    </r>
    <r>
      <rPr>
        <b/>
        <sz val="11"/>
        <color theme="1"/>
        <rFont val="宋体"/>
        <charset val="134"/>
      </rPr>
      <t>方法数据、方法代码</t>
    </r>
    <r>
      <rPr>
        <sz val="11"/>
        <color theme="1"/>
        <rFont val="宋体"/>
        <charset val="134"/>
      </rPr>
      <t xml:space="preserve">
</t>
    </r>
  </si>
  <si>
    <r>
      <rPr>
        <sz val="10.5"/>
        <color rgb="FF000000"/>
        <rFont val="宋体"/>
        <charset val="134"/>
      </rPr>
      <t xml:space="preserve">否？
</t>
    </r>
    <r>
      <rPr>
        <sz val="10.5"/>
        <color rgb="FFFF0000"/>
        <rFont val="宋体"/>
        <charset val="134"/>
      </rPr>
      <t>有的地方说它也是堆</t>
    </r>
  </si>
  <si>
    <t>栈（堆栈）</t>
  </si>
  <si>
    <t>stack</t>
  </si>
  <si>
    <t>一、存储
1、局部变量表
  1.1、基本数据类型和堆中对象的引用
2、操作栈 3、动态链接
4、方法出口等信息
二、用来执行程序的</t>
  </si>
  <si>
    <t>不可以</t>
  </si>
  <si>
    <t>后进先出</t>
  </si>
  <si>
    <t>提前分配好</t>
  </si>
  <si>
    <t>存储小块数据</t>
  </si>
  <si>
    <t>快</t>
  </si>
  <si>
    <t>说明：
程序运行永远都是在栈中进行的</t>
  </si>
  <si>
    <t>运行时的单位</t>
  </si>
  <si>
    <t>而对象的行为（方法），就是运行逻辑，放在栈中</t>
  </si>
  <si>
    <t>栈通常提前分配好了，因为栈必须是连续的内存块</t>
  </si>
  <si>
    <t>寄存器</t>
  </si>
  <si>
    <t>较小的内存空间</t>
  </si>
  <si>
    <t>最快</t>
  </si>
  <si>
    <t>如果线程正在执行的是一个Java方法，这个计数器记录的是正在执行的虚拟机字节码指令的地址；</t>
  </si>
  <si>
    <t>如果正在执行的是Natvie方法，这个计数器值则为空（Undefined）。</t>
  </si>
  <si>
    <t>堆和栈中，栈是程序运行最根本的东西。程序运行可以没有堆，但是不能没有栈。而堆是为栈进行数据存储服务，说白了堆就是一块共享的内存。</t>
  </si>
  <si>
    <t>不过，正是因为堆和栈的分离的思想，才使得Java的垃圾回收成为可能。</t>
  </si>
  <si>
    <t>栈的概念是弹压,就像子弹壳装弹,一粒一粒压进去,但是打出来的时候是从上面打出来的,最先压进去的最后弹出来,如果进去顺序是123,打出来顺序是321,这就是后进先出</t>
  </si>
  <si>
    <t>队列的概念就是我们平时排队,按次序来,你排在第1个,那你就第一个轮到,就是先进先出,先到先来</t>
  </si>
  <si>
    <t>apple ipad mini4</t>
  </si>
  <si>
    <t>期</t>
  </si>
  <si>
    <t>京东分期</t>
  </si>
  <si>
    <t>利息</t>
  </si>
  <si>
    <t>128G WLAN版-标配</t>
  </si>
  <si>
    <t xml:space="preserve"> ==</t>
  </si>
  <si>
    <t>等于</t>
  </si>
  <si>
    <t>看看左右是不是一个东西</t>
  </si>
  <si>
    <t>判断两个变量或实例是不是指向同一个内存空间</t>
  </si>
  <si>
    <t>对内存地址进行比较</t>
  </si>
  <si>
    <t xml:space="preserve">指引用是否相同 </t>
  </si>
  <si>
    <t>比较对象是值变量。
基本类型
int、float等</t>
  </si>
  <si>
    <t>equals</t>
  </si>
  <si>
    <t>相同</t>
  </si>
  <si>
    <t>看看左右是不是长得一样</t>
  </si>
  <si>
    <t>判断两个变量或实例所指向的内存空间的值是不是相同</t>
  </si>
  <si>
    <t>对字符串的内容进行比较</t>
  </si>
  <si>
    <t>指的是值是否相同</t>
  </si>
  <si>
    <t>比较对象是引用型变量</t>
  </si>
  <si>
    <t>如果比较对象是值变量</t>
  </si>
  <si>
    <t>只用==，equals()是不存在的</t>
  </si>
  <si>
    <t>为毛？通俗点讲呢，equals()是个函数啊亲，因为基本类型int float不是对象，根本就没有函数啊摔。再通俗点，int. equals(),这个写法你感受一下。。</t>
  </si>
  <si>
    <t>如果比较对象是引用型变量</t>
  </si>
  <si>
    <t>==：比较两个引用是不是指向同一个对象实例。</t>
  </si>
  <si>
    <t>啥，你问我上面那句话啥意思，这说来话长了诶，来坐坐坐，咱从堆栈开始讲起~（自行百度吧亲，实在写不动了，改天补充吧。）</t>
  </si>
  <si>
    <t>equals：</t>
  </si>
  <si>
    <t>那啥，所有的对象都是继承自Object这个大家都知道吧。然后equals()就是这里面的一个函数，然后那啥，</t>
  </si>
  <si>
    <t>执行力</t>
  </si>
  <si>
    <t>PDCA-计划、执行、检查、修正</t>
  </si>
  <si>
    <t>1、有较高的计划意识，能够对分配的任务进行合理的工期评估，有计划的开展工作；</t>
  </si>
  <si>
    <t>2、能够按计划完成分配的任务，有较高的目标达成率；</t>
  </si>
  <si>
    <t>3、对实施结果进行有效评估；</t>
  </si>
  <si>
    <t>4、根据评估结果进行有效处理，能够持续改进</t>
  </si>
  <si>
    <t>研发技能及项目规范执行力</t>
  </si>
  <si>
    <t>1、熟悉研发部项目管理规范并认真遵守；</t>
  </si>
  <si>
    <t>2、熟练掌握研发部技术平台架构并能够熟练应用；</t>
  </si>
  <si>
    <t>3、代码编写规范，返工次数少，缺陷度低，对生产问题可以快速定位；</t>
  </si>
  <si>
    <t>4、有较强设计能力，能够提炼技术或业务组件，提升软件复用能力，降低研发效成本，提升工作率效率；</t>
  </si>
  <si>
    <t>5、能对规范及技术平台提出合理化的优化建议；</t>
  </si>
  <si>
    <t>业务能力</t>
  </si>
  <si>
    <t>1、编码的同时有意识的对所实现的功能从业务上进行理解，主动掌握业务知识；</t>
  </si>
  <si>
    <t>2、在编码前理解业务、理解需求并能够向产品组反馈合理化建议；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</si>
</sst>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DBNum1][$-804]General"/>
    <numFmt numFmtId="177" formatCode="yyyy&quot;年&quot;m&quot;月&quot;;@"/>
    <numFmt numFmtId="178" formatCode="yy/m/d"/>
    <numFmt numFmtId="179" formatCode="m/d;@"/>
  </numFmts>
  <fonts count="73">
    <font>
      <sz val="11"/>
      <color theme="1"/>
      <name val="宋体"/>
      <charset val="134"/>
      <scheme val="minor"/>
    </font>
    <font>
      <sz val="11.25"/>
      <color rgb="FF262626"/>
      <name val="Helvetica"/>
      <charset val="134"/>
    </font>
    <font>
      <sz val="11.5"/>
      <color rgb="FF262626"/>
      <name val="宋体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2"/>
      <color rgb="FF333333"/>
      <name val="仿宋"/>
      <charset val="134"/>
    </font>
    <font>
      <sz val="10.5"/>
      <color rgb="FF333333"/>
      <name val="宋体"/>
      <charset val="134"/>
    </font>
    <font>
      <sz val="10.5"/>
      <color rgb="FF000000"/>
      <name val="Arial"/>
      <charset val="134"/>
    </font>
    <font>
      <sz val="10.5"/>
      <color rgb="FF232323"/>
      <name val="Verdana"/>
      <charset val="134"/>
    </font>
    <font>
      <sz val="10.5"/>
      <color rgb="FF232323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SimSun"/>
      <charset val="134"/>
    </font>
    <font>
      <sz val="11"/>
      <color theme="0"/>
      <name val="SimSun"/>
      <charset val="134"/>
    </font>
    <font>
      <sz val="9"/>
      <color theme="1"/>
      <name val="SimSun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12"/>
      <name val="宋体"/>
      <charset val="134"/>
    </font>
    <font>
      <u/>
      <sz val="11"/>
      <color rgb="FF800080"/>
      <name val="宋体"/>
      <charset val="134"/>
      <scheme val="minor"/>
    </font>
    <font>
      <sz val="7.5"/>
      <color indexed="10"/>
      <name val="Arial"/>
      <charset val="134"/>
    </font>
    <font>
      <sz val="11"/>
      <color indexed="14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NSimSun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trike/>
      <sz val="11"/>
      <name val="宋体"/>
      <charset val="134"/>
    </font>
    <font>
      <sz val="11"/>
      <color rgb="FF0000FF"/>
      <name val="宋体"/>
      <charset val="134"/>
      <scheme val="minor"/>
    </font>
    <font>
      <sz val="11"/>
      <color rgb="FF0000FF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8"/>
      <color rgb="FF000000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  <font>
      <b/>
      <sz val="10.5"/>
      <color indexed="8"/>
      <name val="宋体"/>
      <charset val="134"/>
    </font>
    <font>
      <b/>
      <sz val="10.5"/>
      <color indexed="10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????"/>
      <charset val="134"/>
    </font>
    <font>
      <b/>
      <sz val="10"/>
      <color indexed="10"/>
      <name val="????"/>
      <charset val="134"/>
    </font>
    <font>
      <b/>
      <sz val="10"/>
      <color rgb="FFFF0000"/>
      <name val="Arial"/>
      <charset val="134"/>
    </font>
    <font>
      <b/>
      <sz val="10.5"/>
      <color indexed="8"/>
      <name val="????"/>
      <charset val="134"/>
    </font>
    <font>
      <b/>
      <sz val="10"/>
      <name val="????"/>
      <charset val="134"/>
    </font>
    <font>
      <b/>
      <sz val="10"/>
      <name val="Arial"/>
      <charset val="134"/>
    </font>
    <font>
      <b/>
      <sz val="10"/>
      <color indexed="10"/>
      <name val="Arial"/>
      <charset val="134"/>
    </font>
    <font>
      <b/>
      <sz val="12"/>
      <color rgb="FFFF0000"/>
      <name val="宋体"/>
      <charset val="134"/>
    </font>
    <font>
      <sz val="12"/>
      <color rgb="FF333333"/>
      <name val="Arial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ＭＳ Ｐゴシック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</font>
    <font>
      <sz val="10.5"/>
      <color rgb="FFFF0000"/>
      <name val="宋体"/>
      <charset val="134"/>
    </font>
    <font>
      <sz val="7.5"/>
      <color indexed="10"/>
      <name val="宋体"/>
      <charset val="134"/>
    </font>
    <font>
      <b/>
      <sz val="18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64" fillId="3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4" borderId="27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1" fillId="0" borderId="25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1" fillId="14" borderId="28" applyNumberFormat="0" applyAlignment="0" applyProtection="0">
      <alignment vertical="center"/>
    </xf>
    <xf numFmtId="0" fontId="49" fillId="14" borderId="24" applyNumberFormat="0" applyAlignment="0" applyProtection="0">
      <alignment vertical="center"/>
    </xf>
    <xf numFmtId="0" fontId="67" fillId="42" borderId="31" applyNumberFormat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4" fillId="0" borderId="0">
      <alignment vertical="center"/>
    </xf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0" xfId="0" applyNumberForma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0" borderId="0" xfId="0" applyFont="1"/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2" fillId="0" borderId="0" xfId="1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>
      <alignment horizontal="left" vertical="center" indent="1"/>
    </xf>
    <xf numFmtId="0" fontId="10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 indent="1"/>
    </xf>
    <xf numFmtId="0" fontId="15" fillId="4" borderId="0" xfId="0" applyFont="1" applyFill="1"/>
    <xf numFmtId="0" fontId="16" fillId="5" borderId="4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vertical="center" wrapText="1"/>
    </xf>
    <xf numFmtId="177" fontId="16" fillId="5" borderId="5" xfId="0" applyNumberFormat="1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0" fontId="15" fillId="6" borderId="8" xfId="0" applyFont="1" applyFill="1" applyBorder="1"/>
    <xf numFmtId="0" fontId="15" fillId="6" borderId="9" xfId="0" applyFont="1" applyFill="1" applyBorder="1"/>
    <xf numFmtId="0" fontId="15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/>
    <xf numFmtId="0" fontId="15" fillId="6" borderId="13" xfId="0" applyFont="1" applyFill="1" applyBorder="1"/>
    <xf numFmtId="14" fontId="15" fillId="4" borderId="0" xfId="0" applyNumberFormat="1" applyFont="1" applyFill="1"/>
    <xf numFmtId="177" fontId="16" fillId="5" borderId="5" xfId="0" applyNumberFormat="1" applyFont="1" applyFill="1" applyBorder="1" applyAlignment="1"/>
    <xf numFmtId="0" fontId="17" fillId="0" borderId="1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0" fillId="7" borderId="1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10" fillId="0" borderId="14" xfId="0" applyNumberFormat="1" applyFont="1" applyFill="1" applyBorder="1" applyAlignment="1">
      <alignment horizontal="left" vertical="center"/>
    </xf>
    <xf numFmtId="0" fontId="10" fillId="0" borderId="14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19" fillId="0" borderId="1" xfId="10" applyNumberForma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wrapText="1"/>
    </xf>
    <xf numFmtId="0" fontId="10" fillId="0" borderId="15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 wrapText="1"/>
    </xf>
    <xf numFmtId="0" fontId="22" fillId="0" borderId="1" xfId="10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center" wrapText="1"/>
    </xf>
    <xf numFmtId="0" fontId="24" fillId="0" borderId="1" xfId="0" applyNumberFormat="1" applyFont="1" applyFill="1" applyBorder="1" applyAlignment="1">
      <alignment vertical="center"/>
    </xf>
    <xf numFmtId="0" fontId="12" fillId="0" borderId="0" xfId="1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0" fontId="25" fillId="0" borderId="0" xfId="0" applyFont="1" applyAlignment="1">
      <alignment horizontal="center" wrapText="1"/>
    </xf>
    <xf numFmtId="0" fontId="0" fillId="8" borderId="0" xfId="0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0" borderId="0" xfId="49" applyFont="1" applyAlignment="1">
      <alignment vertical="center" wrapText="1"/>
    </xf>
    <xf numFmtId="0" fontId="27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6" fillId="0" borderId="0" xfId="49" applyFont="1" applyAlignment="1">
      <alignment horizontal="center" vertical="center" wrapText="1"/>
    </xf>
    <xf numFmtId="179" fontId="26" fillId="0" borderId="0" xfId="49" applyNumberFormat="1" applyFont="1" applyAlignment="1">
      <alignment horizontal="center" vertical="center" wrapText="1"/>
    </xf>
    <xf numFmtId="0" fontId="26" fillId="0" borderId="0" xfId="49" applyFont="1" applyAlignment="1">
      <alignment horizontal="left" vertical="center" wrapText="1"/>
    </xf>
    <xf numFmtId="58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6" fillId="0" borderId="0" xfId="49" applyFont="1" applyAlignment="1">
      <alignment horizontal="left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7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vertical="top" wrapText="1"/>
    </xf>
    <xf numFmtId="0" fontId="27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7" fillId="0" borderId="0" xfId="0" applyFont="1" applyFill="1" applyAlignment="1">
      <alignment horizontal="center" vertical="top" wrapText="1"/>
    </xf>
    <xf numFmtId="0" fontId="27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26" fillId="0" borderId="16" xfId="49" applyFont="1" applyBorder="1" applyAlignment="1">
      <alignment horizontal="center" vertical="center" wrapText="1"/>
    </xf>
    <xf numFmtId="0" fontId="26" fillId="0" borderId="17" xfId="49" applyFont="1" applyBorder="1" applyAlignment="1">
      <alignment horizontal="center" vertical="center" wrapText="1"/>
    </xf>
    <xf numFmtId="0" fontId="26" fillId="0" borderId="17" xfId="49" applyFont="1" applyBorder="1" applyAlignment="1">
      <alignment vertical="center" wrapText="1"/>
    </xf>
    <xf numFmtId="179" fontId="26" fillId="0" borderId="17" xfId="49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7" fillId="0" borderId="7" xfId="0" applyFont="1" applyFill="1" applyBorder="1" applyAlignment="1">
      <alignment wrapText="1"/>
    </xf>
    <xf numFmtId="0" fontId="0" fillId="0" borderId="1" xfId="0" applyFont="1" applyBorder="1" applyAlignment="1">
      <alignment horizontal="center" vertical="top" wrapText="1"/>
    </xf>
    <xf numFmtId="58" fontId="25" fillId="0" borderId="1" xfId="0" applyNumberFormat="1" applyFont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left" vertical="top" wrapText="1"/>
    </xf>
    <xf numFmtId="0" fontId="25" fillId="9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29" fillId="0" borderId="1" xfId="0" applyNumberFormat="1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wrapText="1"/>
    </xf>
    <xf numFmtId="0" fontId="27" fillId="0" borderId="18" xfId="0" applyFont="1" applyFill="1" applyBorder="1" applyAlignment="1">
      <alignment wrapText="1"/>
    </xf>
    <xf numFmtId="0" fontId="30" fillId="0" borderId="1" xfId="0" applyFont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center" wrapText="1"/>
    </xf>
    <xf numFmtId="58" fontId="0" fillId="10" borderId="1" xfId="0" applyNumberFormat="1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 wrapText="1"/>
    </xf>
    <xf numFmtId="0" fontId="27" fillId="10" borderId="1" xfId="0" applyFont="1" applyFill="1" applyBorder="1" applyAlignment="1">
      <alignment horizontal="left" vertical="top" wrapText="1"/>
    </xf>
    <xf numFmtId="0" fontId="26" fillId="0" borderId="19" xfId="49" applyFont="1" applyBorder="1" applyAlignment="1">
      <alignment vertical="center" wrapText="1"/>
    </xf>
    <xf numFmtId="0" fontId="0" fillId="0" borderId="20" xfId="0" applyFont="1" applyBorder="1" applyAlignment="1">
      <alignment wrapText="1"/>
    </xf>
    <xf numFmtId="0" fontId="27" fillId="0" borderId="0" xfId="0" applyFont="1" applyFill="1" applyBorder="1" applyAlignment="1">
      <alignment horizontal="left" vertical="top" wrapText="1"/>
    </xf>
    <xf numFmtId="0" fontId="27" fillId="0" borderId="0" xfId="0" applyFont="1" applyFill="1" applyAlignment="1">
      <alignment horizontal="left" vertical="top" wrapText="1"/>
    </xf>
    <xf numFmtId="0" fontId="0" fillId="0" borderId="18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27" fillId="0" borderId="20" xfId="0" applyFont="1" applyFill="1" applyBorder="1" applyAlignment="1">
      <alignment wrapText="1"/>
    </xf>
    <xf numFmtId="0" fontId="26" fillId="0" borderId="0" xfId="49" applyFont="1">
      <alignment vertical="center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179" fontId="26" fillId="0" borderId="0" xfId="49" applyNumberFormat="1" applyFont="1" applyAlignment="1">
      <alignment horizontal="center" vertical="center"/>
    </xf>
    <xf numFmtId="179" fontId="26" fillId="11" borderId="0" xfId="49" applyNumberFormat="1" applyFont="1" applyFill="1" applyAlignment="1">
      <alignment horizontal="center" vertical="center" wrapText="1"/>
    </xf>
    <xf numFmtId="179" fontId="26" fillId="0" borderId="0" xfId="49" applyNumberFormat="1" applyFont="1" applyAlignment="1">
      <alignment horizontal="left" vertical="center"/>
    </xf>
    <xf numFmtId="0" fontId="34" fillId="0" borderId="0" xfId="0" applyFont="1" applyFill="1" applyBorder="1" applyAlignment="1">
      <alignment horizontal="center" vertical="center"/>
    </xf>
    <xf numFmtId="57" fontId="35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57" fontId="36" fillId="0" borderId="1" xfId="0" applyNumberFormat="1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9" borderId="1" xfId="0" applyFont="1" applyFill="1" applyBorder="1" applyAlignment="1">
      <alignment horizontal="center" vertical="center" wrapText="1"/>
    </xf>
    <xf numFmtId="0" fontId="39" fillId="9" borderId="23" xfId="0" applyFont="1" applyFill="1" applyBorder="1" applyAlignment="1">
      <alignment horizontal="center" vertical="center" wrapText="1"/>
    </xf>
    <xf numFmtId="0" fontId="45" fillId="9" borderId="23" xfId="0" applyFont="1" applyFill="1" applyBorder="1" applyAlignment="1">
      <alignment horizontal="center" vertical="center" wrapText="1"/>
    </xf>
    <xf numFmtId="0" fontId="26" fillId="0" borderId="0" xfId="49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 wrapText="1"/>
    </xf>
    <xf numFmtId="0" fontId="38" fillId="12" borderId="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22" fillId="0" borderId="1" xfId="10" applyFont="1" applyFill="1" applyBorder="1" applyAlignment="1">
      <alignment horizontal="center" vertical="center"/>
    </xf>
    <xf numFmtId="0" fontId="22" fillId="9" borderId="1" xfId="10" applyFont="1" applyFill="1" applyBorder="1" applyAlignment="1">
      <alignment horizontal="center" vertical="center"/>
    </xf>
    <xf numFmtId="0" fontId="37" fillId="12" borderId="15" xfId="0" applyFont="1" applyFill="1" applyBorder="1" applyAlignment="1">
      <alignment horizontal="center" vertical="center" wrapText="1"/>
    </xf>
    <xf numFmtId="14" fontId="33" fillId="0" borderId="0" xfId="0" applyNumberFormat="1" applyFont="1" applyFill="1" applyBorder="1" applyAlignment="1"/>
    <xf numFmtId="176" fontId="33" fillId="0" borderId="0" xfId="0" applyNumberFormat="1" applyFont="1" applyFill="1" applyBorder="1" applyAlignment="1"/>
    <xf numFmtId="0" fontId="47" fillId="0" borderId="0" xfId="0" applyFont="1" applyFill="1" applyBorder="1" applyAlignment="1"/>
    <xf numFmtId="0" fontId="48" fillId="0" borderId="0" xfId="0" applyFont="1"/>
    <xf numFmtId="10" fontId="33" fillId="0" borderId="0" xfId="0" applyNumberFormat="1" applyFont="1" applyFill="1" applyBorder="1" applyAlignment="1"/>
    <xf numFmtId="44" fontId="32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 9" xfId="49"/>
  </cellStyles>
  <tableStyles count="0" defaultTableStyle="TableStyleMedium2"/>
  <colors>
    <mruColors>
      <color rgb="00FFFF66"/>
      <color rgb="00FFFFCC"/>
      <color rgb="00FFFF99"/>
      <color rgb="000000F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2017&#21608;&#21382;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" name="Picture 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3" name="Picture 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4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5" name="Picture 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6" name="Picture 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7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8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9" name="Picture 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0" name="Picture 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11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12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13" name="Picture 1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4" name="Picture 1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15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16" name="Picture 1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17" name="Picture 1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8" name="Picture 1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19" name="Picture 1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0" name="Picture 1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1" name="Picture 2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2" name="Picture 2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3" name="Picture 2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4" name="Picture 2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24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26" name="Picture 25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9525</xdr:colOff>
      <xdr:row>12</xdr:row>
      <xdr:rowOff>9525</xdr:rowOff>
    </xdr:to>
    <xdr:pic>
      <xdr:nvPicPr>
        <xdr:cNvPr id="27" name="Picture 26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" name="Picture 27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9" name="Picture 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30" name="Picture 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32" name="Picture 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33" name="Picture 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3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36" name="Picture 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37" name="Picture 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3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40" name="Picture 1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41" name="Picture 1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4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3" name="Picture 1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4" name="Picture 1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5" name="Picture 2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6" name="Picture 2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7" name="Picture 2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8" name="Picture 2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4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5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5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5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5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6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6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6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6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7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7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7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7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8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8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8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8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9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9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9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9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0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0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0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0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1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1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1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1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2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2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2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2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3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3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3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3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4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4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4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4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5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5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5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5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6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6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6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6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7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7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0</xdr:row>
      <xdr:rowOff>28575</xdr:rowOff>
    </xdr:from>
    <xdr:to>
      <xdr:col>3</xdr:col>
      <xdr:colOff>304165</xdr:colOff>
      <xdr:row>1</xdr:row>
      <xdr:rowOff>161925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31140" y="28575"/>
          <a:ext cx="1226185" cy="31115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67945</xdr:colOff>
      <xdr:row>5</xdr:row>
      <xdr:rowOff>26035</xdr:rowOff>
    </xdr:from>
    <xdr:to>
      <xdr:col>4</xdr:col>
      <xdr:colOff>437515</xdr:colOff>
      <xdr:row>5</xdr:row>
      <xdr:rowOff>452120</xdr:rowOff>
    </xdr:to>
    <xdr:sp>
      <xdr:nvSpPr>
        <xdr:cNvPr id="3" name="圆角矩形 2"/>
        <xdr:cNvSpPr/>
      </xdr:nvSpPr>
      <xdr:spPr>
        <a:xfrm>
          <a:off x="2339975" y="924560"/>
          <a:ext cx="369570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改电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45085</xdr:colOff>
      <xdr:row>5</xdr:row>
      <xdr:rowOff>19685</xdr:rowOff>
    </xdr:from>
    <xdr:to>
      <xdr:col>6</xdr:col>
      <xdr:colOff>307340</xdr:colOff>
      <xdr:row>5</xdr:row>
      <xdr:rowOff>445770</xdr:rowOff>
    </xdr:to>
    <xdr:sp>
      <xdr:nvSpPr>
        <xdr:cNvPr id="5" name="圆角矩形 4"/>
        <xdr:cNvSpPr/>
      </xdr:nvSpPr>
      <xdr:spPr>
        <a:xfrm>
          <a:off x="3522980" y="918210"/>
          <a:ext cx="262255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铺地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41275</xdr:colOff>
      <xdr:row>6</xdr:row>
      <xdr:rowOff>20955</xdr:rowOff>
    </xdr:from>
    <xdr:to>
      <xdr:col>12</xdr:col>
      <xdr:colOff>299720</xdr:colOff>
      <xdr:row>6</xdr:row>
      <xdr:rowOff>20955</xdr:rowOff>
    </xdr:to>
    <xdr:sp>
      <xdr:nvSpPr>
        <xdr:cNvPr id="6" name="圆角矩形 5"/>
        <xdr:cNvSpPr/>
      </xdr:nvSpPr>
      <xdr:spPr>
        <a:xfrm>
          <a:off x="4961255" y="1376680"/>
          <a:ext cx="1700530" cy="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开发。。。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11</xdr:row>
      <xdr:rowOff>17145</xdr:rowOff>
    </xdr:from>
    <xdr:to>
      <xdr:col>6</xdr:col>
      <xdr:colOff>304800</xdr:colOff>
      <xdr:row>11</xdr:row>
      <xdr:rowOff>443230</xdr:rowOff>
    </xdr:to>
    <xdr:sp>
      <xdr:nvSpPr>
        <xdr:cNvPr id="7" name="圆角矩形 6"/>
        <xdr:cNvSpPr/>
      </xdr:nvSpPr>
      <xdr:spPr>
        <a:xfrm>
          <a:off x="2771775" y="2258060"/>
          <a:ext cx="1010920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提交信息，等待审核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57785</xdr:colOff>
      <xdr:row>11</xdr:row>
      <xdr:rowOff>20955</xdr:rowOff>
    </xdr:from>
    <xdr:to>
      <xdr:col>8</xdr:col>
      <xdr:colOff>275590</xdr:colOff>
      <xdr:row>11</xdr:row>
      <xdr:rowOff>448310</xdr:rowOff>
    </xdr:to>
    <xdr:sp>
      <xdr:nvSpPr>
        <xdr:cNvPr id="8" name="圆角矩形 7"/>
        <xdr:cNvSpPr/>
      </xdr:nvSpPr>
      <xdr:spPr>
        <a:xfrm>
          <a:off x="4016375" y="2261870"/>
          <a:ext cx="69850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通过审核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缴费204元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41275</xdr:colOff>
      <xdr:row>12</xdr:row>
      <xdr:rowOff>20955</xdr:rowOff>
    </xdr:from>
    <xdr:to>
      <xdr:col>12</xdr:col>
      <xdr:colOff>299720</xdr:colOff>
      <xdr:row>12</xdr:row>
      <xdr:rowOff>20955</xdr:rowOff>
    </xdr:to>
    <xdr:sp>
      <xdr:nvSpPr>
        <xdr:cNvPr id="10" name="圆角矩形 9"/>
        <xdr:cNvSpPr/>
      </xdr:nvSpPr>
      <xdr:spPr>
        <a:xfrm>
          <a:off x="4961255" y="2785745"/>
          <a:ext cx="1700530" cy="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开发。。。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59055</xdr:colOff>
      <xdr:row>11</xdr:row>
      <xdr:rowOff>13970</xdr:rowOff>
    </xdr:from>
    <xdr:to>
      <xdr:col>17</xdr:col>
      <xdr:colOff>276860</xdr:colOff>
      <xdr:row>11</xdr:row>
      <xdr:rowOff>441325</xdr:rowOff>
    </xdr:to>
    <xdr:sp>
      <xdr:nvSpPr>
        <xdr:cNvPr id="11" name="圆角矩形 10"/>
        <xdr:cNvSpPr/>
      </xdr:nvSpPr>
      <xdr:spPr>
        <a:xfrm>
          <a:off x="8343900" y="2254885"/>
          <a:ext cx="1036955" cy="42735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考试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61595</xdr:colOff>
      <xdr:row>11</xdr:row>
      <xdr:rowOff>33020</xdr:rowOff>
    </xdr:from>
    <xdr:to>
      <xdr:col>10</xdr:col>
      <xdr:colOff>329565</xdr:colOff>
      <xdr:row>11</xdr:row>
      <xdr:rowOff>460375</xdr:rowOff>
    </xdr:to>
    <xdr:sp>
      <xdr:nvSpPr>
        <xdr:cNvPr id="12" name="圆角矩形 11"/>
        <xdr:cNvSpPr/>
      </xdr:nvSpPr>
      <xdr:spPr>
        <a:xfrm>
          <a:off x="4981575" y="2273935"/>
          <a:ext cx="748665" cy="42735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准备小马老师的资料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17145</xdr:colOff>
      <xdr:row>5</xdr:row>
      <xdr:rowOff>15240</xdr:rowOff>
    </xdr:from>
    <xdr:to>
      <xdr:col>7</xdr:col>
      <xdr:colOff>471805</xdr:colOff>
      <xdr:row>5</xdr:row>
      <xdr:rowOff>442595</xdr:rowOff>
    </xdr:to>
    <xdr:sp>
      <xdr:nvSpPr>
        <xdr:cNvPr id="14" name="圆角矩形 13"/>
        <xdr:cNvSpPr/>
      </xdr:nvSpPr>
      <xdr:spPr>
        <a:xfrm>
          <a:off x="3975735" y="913765"/>
          <a:ext cx="45466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热水器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28575</xdr:colOff>
      <xdr:row>5</xdr:row>
      <xdr:rowOff>17780</xdr:rowOff>
    </xdr:from>
    <xdr:to>
      <xdr:col>15</xdr:col>
      <xdr:colOff>471805</xdr:colOff>
      <xdr:row>5</xdr:row>
      <xdr:rowOff>445135</xdr:rowOff>
    </xdr:to>
    <xdr:sp>
      <xdr:nvSpPr>
        <xdr:cNvPr id="2" name="圆角矩形 1"/>
        <xdr:cNvSpPr/>
      </xdr:nvSpPr>
      <xdr:spPr>
        <a:xfrm>
          <a:off x="7832725" y="916305"/>
          <a:ext cx="44323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rgbClr val="FF0000"/>
              </a:solidFill>
              <a:latin typeface="+mn-ea"/>
              <a:ea typeface="+mn-ea"/>
              <a:cs typeface="+mn-cs"/>
            </a:rPr>
            <a:t>换插座</a:t>
          </a:r>
          <a:endParaRPr lang="zh-CN" altLang="en-US" sz="8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16</xdr:row>
      <xdr:rowOff>9525</xdr:rowOff>
    </xdr:from>
    <xdr:to>
      <xdr:col>6</xdr:col>
      <xdr:colOff>546735</xdr:colOff>
      <xdr:row>39</xdr:row>
      <xdr:rowOff>75565</xdr:rowOff>
    </xdr:to>
    <xdr:pic>
      <xdr:nvPicPr>
        <xdr:cNvPr id="2" name="图片 1" descr="3c5a5afa-2d66-3b70-aa89-d62605e1359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146925"/>
          <a:ext cx="4923790" cy="41554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570865</xdr:colOff>
      <xdr:row>24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3943350"/>
          <a:ext cx="5408930" cy="1358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nblogs.com/qiumingcheng/p/5398610.html" TargetMode="External"/><Relationship Id="rId8" Type="http://schemas.openxmlformats.org/officeDocument/2006/relationships/hyperlink" Target="http://m.hexun.com/hz/toutiao/2018-01-18/192261565.html?tt_from=weixin&amp;tt_group_id=6512277759304139277" TargetMode="External"/><Relationship Id="rId7" Type="http://schemas.openxmlformats.org/officeDocument/2006/relationships/hyperlink" Target="http://shiyanjun.cn/archives/325.html" TargetMode="External"/><Relationship Id="rId6" Type="http://schemas.openxmlformats.org/officeDocument/2006/relationships/hyperlink" Target="http://blog.csdn.net/daiqinge/article/details/51282874" TargetMode="External"/><Relationship Id="rId5" Type="http://schemas.openxmlformats.org/officeDocument/2006/relationships/hyperlink" Target="http://www.cnblogs.com/seesea125/archive/2012/03/30/2425281.html%0a" TargetMode="External"/><Relationship Id="rId4" Type="http://schemas.openxmlformats.org/officeDocument/2006/relationships/hyperlink" Target="http://blog.csdn.net/hel12he/article/details/47721209%0ahttps:/github.com/helei112g/swagger-ui%0a" TargetMode="External"/><Relationship Id="rId3" Type="http://schemas.openxmlformats.org/officeDocument/2006/relationships/hyperlink" Target="http://zhangjunhd.blog.51cto.com/113473/18331/" TargetMode="External"/><Relationship Id="rId2" Type="http://schemas.openxmlformats.org/officeDocument/2006/relationships/vmlDrawing" Target="../drawings/vmlDrawing3.vml"/><Relationship Id="rId11" Type="http://schemas.openxmlformats.org/officeDocument/2006/relationships/hyperlink" Target="http://www.zuoxiaolong.com/html/article_280.html" TargetMode="External"/><Relationship Id="rId10" Type="http://schemas.openxmlformats.org/officeDocument/2006/relationships/hyperlink" Target="http://blog.csdn.net/baidong008/article/details/37885211" TargetMode="Externa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hinkexist.com/quotation/if_we_don-t_take_care_of_the_customer-somebody/335078.html" TargetMode="External"/><Relationship Id="rId2" Type="http://schemas.openxmlformats.org/officeDocument/2006/relationships/hyperlink" Target="http://www.wisdomquotes.com/000747.html" TargetMode="External"/><Relationship Id="rId1" Type="http://schemas.openxmlformats.org/officeDocument/2006/relationships/hyperlink" Target="http://thinkexist.com/quotation/discipline_is_the_bridge_between_goals_and/210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1"/>
  <sheetViews>
    <sheetView workbookViewId="0">
      <pane ySplit="5" topLeftCell="A6" activePane="bottomLeft" state="frozen"/>
      <selection/>
      <selection pane="bottomLeft" activeCell="T16" sqref="T16"/>
    </sheetView>
  </sheetViews>
  <sheetFormatPr defaultColWidth="9" defaultRowHeight="15"/>
  <cols>
    <col min="1" max="26" width="4.62727272727273" style="150" customWidth="1"/>
    <col min="27" max="27" width="6.62727272727273" style="150" customWidth="1"/>
    <col min="28" max="28" width="12.7545454545455" style="150" customWidth="1"/>
    <col min="29" max="29" width="18.2545454545455" style="150" customWidth="1"/>
    <col min="30" max="30" width="20.3818181818182" style="150"/>
    <col min="31" max="16384" width="9" style="150"/>
  </cols>
  <sheetData>
    <row r="1" s="148" customFormat="1" ht="14" spans="5:16384">
      <c r="E1" s="99"/>
      <c r="F1" s="151"/>
      <c r="G1" s="151"/>
      <c r="H1" s="151"/>
      <c r="I1" s="98"/>
      <c r="J1" s="174"/>
      <c r="K1" s="98"/>
      <c r="L1" s="98"/>
      <c r="M1" s="98"/>
      <c r="N1" s="100"/>
      <c r="XFD1"/>
    </row>
    <row r="2" s="148" customFormat="1" ht="14" spans="5:16384">
      <c r="E2" s="152"/>
      <c r="F2" s="153" t="s">
        <v>0</v>
      </c>
      <c r="G2" s="151"/>
      <c r="H2" s="151"/>
      <c r="I2" s="98"/>
      <c r="J2" s="174"/>
      <c r="K2" s="98"/>
      <c r="L2" s="98"/>
      <c r="M2" s="98"/>
      <c r="N2" s="100"/>
      <c r="XFD2"/>
    </row>
    <row r="3" ht="39.95" customHeight="1" spans="1:1">
      <c r="A3" s="154" t="s">
        <v>1</v>
      </c>
    </row>
    <row r="4" ht="15.95" customHeight="1" spans="1:29">
      <c r="A4" s="155" t="s">
        <v>2</v>
      </c>
      <c r="B4" s="156"/>
      <c r="C4" s="156"/>
      <c r="D4" s="156"/>
      <c r="E4" s="156"/>
      <c r="F4" s="156"/>
      <c r="G4" s="156"/>
      <c r="H4" s="156"/>
      <c r="I4" s="175"/>
      <c r="J4" s="167" t="s">
        <v>3</v>
      </c>
      <c r="K4" s="156"/>
      <c r="L4" s="156"/>
      <c r="M4" s="156"/>
      <c r="N4" s="156"/>
      <c r="O4" s="156"/>
      <c r="P4" s="156"/>
      <c r="Q4" s="156"/>
      <c r="R4" s="175"/>
      <c r="S4" s="167" t="s">
        <v>4</v>
      </c>
      <c r="T4" s="156"/>
      <c r="U4" s="156"/>
      <c r="V4" s="156"/>
      <c r="W4" s="156"/>
      <c r="X4" s="156"/>
      <c r="Y4" s="156"/>
      <c r="Z4" s="156"/>
      <c r="AB4" s="150" t="s">
        <v>5</v>
      </c>
      <c r="AC4" s="186">
        <f ca="1">TODAY()</f>
        <v>43133</v>
      </c>
    </row>
    <row r="5" ht="14.25" customHeight="1" spans="1:29">
      <c r="A5" s="157" t="s">
        <v>6</v>
      </c>
      <c r="B5" s="158" t="s">
        <v>7</v>
      </c>
      <c r="C5" s="158" t="s">
        <v>8</v>
      </c>
      <c r="D5" s="158" t="s">
        <v>9</v>
      </c>
      <c r="E5" s="158" t="s">
        <v>10</v>
      </c>
      <c r="F5" s="158" t="s">
        <v>11</v>
      </c>
      <c r="G5" s="159" t="s">
        <v>12</v>
      </c>
      <c r="H5" s="159" t="s">
        <v>13</v>
      </c>
      <c r="I5" s="166"/>
      <c r="J5" s="157" t="s">
        <v>6</v>
      </c>
      <c r="K5" s="176" t="s">
        <v>7</v>
      </c>
      <c r="L5" s="176" t="s">
        <v>8</v>
      </c>
      <c r="M5" s="176" t="s">
        <v>9</v>
      </c>
      <c r="N5" s="176" t="s">
        <v>10</v>
      </c>
      <c r="O5" s="176" t="s">
        <v>11</v>
      </c>
      <c r="P5" s="177" t="s">
        <v>12</v>
      </c>
      <c r="Q5" s="177" t="s">
        <v>13</v>
      </c>
      <c r="R5" s="166"/>
      <c r="S5" s="157" t="s">
        <v>6</v>
      </c>
      <c r="T5" s="168" t="s">
        <v>7</v>
      </c>
      <c r="U5" s="168" t="s">
        <v>8</v>
      </c>
      <c r="V5" s="168" t="s">
        <v>9</v>
      </c>
      <c r="W5" s="168" t="s">
        <v>10</v>
      </c>
      <c r="X5" s="168" t="s">
        <v>11</v>
      </c>
      <c r="Y5" s="169" t="s">
        <v>12</v>
      </c>
      <c r="Z5" s="169" t="s">
        <v>13</v>
      </c>
      <c r="AB5" s="150" t="s">
        <v>14</v>
      </c>
      <c r="AC5" s="187">
        <f ca="1">WEEKDAY(TODAY())-1</f>
        <v>5</v>
      </c>
    </row>
    <row r="6" ht="14.25" customHeight="1" spans="1:29">
      <c r="A6" s="160">
        <v>1</v>
      </c>
      <c r="B6" s="161"/>
      <c r="C6" s="161"/>
      <c r="D6" s="161"/>
      <c r="E6" s="161"/>
      <c r="F6" s="161"/>
      <c r="G6" s="162"/>
      <c r="H6" s="162">
        <v>1</v>
      </c>
      <c r="I6" s="166"/>
      <c r="J6" s="160">
        <v>5</v>
      </c>
      <c r="K6" s="161"/>
      <c r="L6" s="161"/>
      <c r="M6" s="161">
        <v>1</v>
      </c>
      <c r="N6" s="161">
        <v>2</v>
      </c>
      <c r="O6" s="161">
        <v>3</v>
      </c>
      <c r="P6" s="162">
        <v>4</v>
      </c>
      <c r="Q6" s="162">
        <v>5</v>
      </c>
      <c r="R6" s="166"/>
      <c r="S6" s="160">
        <v>10</v>
      </c>
      <c r="T6" s="161"/>
      <c r="U6" s="161"/>
      <c r="V6" s="161">
        <v>1</v>
      </c>
      <c r="W6" s="161">
        <v>2</v>
      </c>
      <c r="X6" s="161">
        <v>3</v>
      </c>
      <c r="Y6" s="162">
        <v>4</v>
      </c>
      <c r="Z6" s="162">
        <v>5</v>
      </c>
      <c r="AC6" s="186"/>
    </row>
    <row r="7" ht="14.25" customHeight="1" spans="1:29">
      <c r="A7" s="160">
        <f t="shared" ref="A7:A11" si="0">A6+1</f>
        <v>2</v>
      </c>
      <c r="B7" s="163">
        <f>H6+1</f>
        <v>2</v>
      </c>
      <c r="C7" s="163">
        <f>B7+1</f>
        <v>3</v>
      </c>
      <c r="D7" s="163">
        <f>C7+1</f>
        <v>4</v>
      </c>
      <c r="E7" s="163">
        <f>D7+1</f>
        <v>5</v>
      </c>
      <c r="F7" s="163">
        <f>E7+1</f>
        <v>6</v>
      </c>
      <c r="G7" s="164">
        <f t="shared" ref="G7:Q7" si="1">F7+1</f>
        <v>7</v>
      </c>
      <c r="H7" s="164">
        <f t="shared" si="1"/>
        <v>8</v>
      </c>
      <c r="I7" s="166"/>
      <c r="J7" s="160">
        <f t="shared" ref="J7:J10" si="2">J6+1</f>
        <v>6</v>
      </c>
      <c r="K7" s="163">
        <f>Q6+1</f>
        <v>6</v>
      </c>
      <c r="L7" s="163">
        <f t="shared" si="1"/>
        <v>7</v>
      </c>
      <c r="M7" s="163">
        <f t="shared" si="1"/>
        <v>8</v>
      </c>
      <c r="N7" s="163">
        <f t="shared" si="1"/>
        <v>9</v>
      </c>
      <c r="O7" s="163">
        <f t="shared" si="1"/>
        <v>10</v>
      </c>
      <c r="P7" s="164">
        <f t="shared" si="1"/>
        <v>11</v>
      </c>
      <c r="Q7" s="164">
        <f t="shared" si="1"/>
        <v>12</v>
      </c>
      <c r="R7" s="166"/>
      <c r="S7" s="160">
        <f t="shared" ref="S7:S10" si="3">S6+1</f>
        <v>11</v>
      </c>
      <c r="T7" s="163">
        <f>Z6+1</f>
        <v>6</v>
      </c>
      <c r="U7" s="163">
        <f t="shared" ref="U7:Z7" si="4">T7+1</f>
        <v>7</v>
      </c>
      <c r="V7" s="163">
        <f t="shared" si="4"/>
        <v>8</v>
      </c>
      <c r="W7" s="163">
        <f t="shared" si="4"/>
        <v>9</v>
      </c>
      <c r="X7" s="163">
        <f t="shared" si="4"/>
        <v>10</v>
      </c>
      <c r="Y7" s="164">
        <f t="shared" si="4"/>
        <v>11</v>
      </c>
      <c r="Z7" s="164">
        <f t="shared" si="4"/>
        <v>12</v>
      </c>
      <c r="AB7" s="150" t="s">
        <v>15</v>
      </c>
      <c r="AC7" s="188">
        <f ca="1">WEEKNUM(AC4)+1</f>
        <v>6</v>
      </c>
    </row>
    <row r="8" ht="14.25" customHeight="1" spans="1:29">
      <c r="A8" s="160">
        <f t="shared" si="0"/>
        <v>3</v>
      </c>
      <c r="B8" s="163">
        <f t="shared" ref="B8:B11" si="5">B7+7</f>
        <v>9</v>
      </c>
      <c r="C8" s="163">
        <f t="shared" ref="C8:C11" si="6">C7+7</f>
        <v>10</v>
      </c>
      <c r="D8" s="163">
        <f t="shared" ref="D8:D10" si="7">D7+7</f>
        <v>11</v>
      </c>
      <c r="E8" s="163">
        <f t="shared" ref="E8:E10" si="8">E7+7</f>
        <v>12</v>
      </c>
      <c r="F8" s="163">
        <f t="shared" ref="F8:F10" si="9">F7+7</f>
        <v>13</v>
      </c>
      <c r="G8" s="164">
        <f t="shared" ref="G8:G10" si="10">G7+7</f>
        <v>14</v>
      </c>
      <c r="H8" s="164">
        <f t="shared" ref="H8:H10" si="11">H7+7</f>
        <v>15</v>
      </c>
      <c r="I8" s="166"/>
      <c r="J8" s="160">
        <f t="shared" si="2"/>
        <v>7</v>
      </c>
      <c r="K8" s="163">
        <f t="shared" ref="K8:Q8" si="12">K7+7</f>
        <v>13</v>
      </c>
      <c r="L8" s="163">
        <f t="shared" si="12"/>
        <v>14</v>
      </c>
      <c r="M8" s="163">
        <f t="shared" si="12"/>
        <v>15</v>
      </c>
      <c r="N8" s="163">
        <f t="shared" si="12"/>
        <v>16</v>
      </c>
      <c r="O8" s="163">
        <f t="shared" si="12"/>
        <v>17</v>
      </c>
      <c r="P8" s="164">
        <f t="shared" si="12"/>
        <v>18</v>
      </c>
      <c r="Q8" s="164">
        <f t="shared" si="12"/>
        <v>19</v>
      </c>
      <c r="R8" s="166"/>
      <c r="S8" s="160">
        <f t="shared" si="3"/>
        <v>12</v>
      </c>
      <c r="T8" s="163">
        <f t="shared" ref="T8:Z8" si="13">T7+7</f>
        <v>13</v>
      </c>
      <c r="U8" s="163">
        <f t="shared" si="13"/>
        <v>14</v>
      </c>
      <c r="V8" s="163">
        <f t="shared" si="13"/>
        <v>15</v>
      </c>
      <c r="W8" s="163">
        <f t="shared" si="13"/>
        <v>16</v>
      </c>
      <c r="X8" s="163">
        <f t="shared" si="13"/>
        <v>17</v>
      </c>
      <c r="Y8" s="164">
        <f t="shared" si="13"/>
        <v>18</v>
      </c>
      <c r="Z8" s="164">
        <f t="shared" si="13"/>
        <v>19</v>
      </c>
      <c r="AB8" s="150" t="s">
        <v>16</v>
      </c>
      <c r="AC8" s="189">
        <v>54</v>
      </c>
    </row>
    <row r="9" ht="14.25" customHeight="1" spans="1:29">
      <c r="A9" s="160">
        <f t="shared" si="0"/>
        <v>4</v>
      </c>
      <c r="B9" s="163">
        <f t="shared" si="5"/>
        <v>16</v>
      </c>
      <c r="C9" s="163">
        <f t="shared" si="6"/>
        <v>17</v>
      </c>
      <c r="D9" s="163">
        <f t="shared" si="7"/>
        <v>18</v>
      </c>
      <c r="E9" s="163">
        <f t="shared" si="8"/>
        <v>19</v>
      </c>
      <c r="F9" s="163">
        <f t="shared" si="9"/>
        <v>20</v>
      </c>
      <c r="G9" s="164">
        <f t="shared" si="10"/>
        <v>21</v>
      </c>
      <c r="H9" s="164">
        <f t="shared" si="11"/>
        <v>22</v>
      </c>
      <c r="I9" s="166"/>
      <c r="J9" s="160">
        <f t="shared" si="2"/>
        <v>8</v>
      </c>
      <c r="K9" s="163">
        <f t="shared" ref="K9:Q9" si="14">K8+7</f>
        <v>20</v>
      </c>
      <c r="L9" s="163">
        <f t="shared" si="14"/>
        <v>21</v>
      </c>
      <c r="M9" s="163">
        <f t="shared" si="14"/>
        <v>22</v>
      </c>
      <c r="N9" s="163">
        <f t="shared" si="14"/>
        <v>23</v>
      </c>
      <c r="O9" s="163">
        <f t="shared" si="14"/>
        <v>24</v>
      </c>
      <c r="P9" s="164">
        <f t="shared" si="14"/>
        <v>25</v>
      </c>
      <c r="Q9" s="164">
        <f t="shared" si="14"/>
        <v>26</v>
      </c>
      <c r="R9" s="166"/>
      <c r="S9" s="183">
        <f t="shared" si="3"/>
        <v>13</v>
      </c>
      <c r="T9" s="163">
        <f t="shared" ref="T9:Z9" si="15">T8+7</f>
        <v>20</v>
      </c>
      <c r="U9" s="163">
        <f t="shared" si="15"/>
        <v>21</v>
      </c>
      <c r="V9" s="163">
        <f t="shared" si="15"/>
        <v>22</v>
      </c>
      <c r="W9" s="163">
        <f t="shared" si="15"/>
        <v>23</v>
      </c>
      <c r="X9" s="163">
        <f t="shared" si="15"/>
        <v>24</v>
      </c>
      <c r="Y9" s="164">
        <f t="shared" si="15"/>
        <v>25</v>
      </c>
      <c r="Z9" s="164">
        <f t="shared" si="15"/>
        <v>26</v>
      </c>
      <c r="AB9" s="150" t="s">
        <v>17</v>
      </c>
      <c r="AC9" s="190">
        <f ca="1">AC7/AC8</f>
        <v>0.111111111111111</v>
      </c>
    </row>
    <row r="10" ht="14.25" customHeight="1" spans="1:26">
      <c r="A10" s="160">
        <f t="shared" si="0"/>
        <v>5</v>
      </c>
      <c r="B10" s="163">
        <f t="shared" si="5"/>
        <v>23</v>
      </c>
      <c r="C10" s="163">
        <f t="shared" si="6"/>
        <v>24</v>
      </c>
      <c r="D10" s="163">
        <f t="shared" si="7"/>
        <v>25</v>
      </c>
      <c r="E10" s="163">
        <f t="shared" si="8"/>
        <v>26</v>
      </c>
      <c r="F10" s="163">
        <f t="shared" si="9"/>
        <v>27</v>
      </c>
      <c r="G10" s="164">
        <f t="shared" si="10"/>
        <v>28</v>
      </c>
      <c r="H10" s="164">
        <f t="shared" si="11"/>
        <v>29</v>
      </c>
      <c r="I10" s="166"/>
      <c r="J10" s="160">
        <f t="shared" si="2"/>
        <v>9</v>
      </c>
      <c r="K10" s="163">
        <f>K9+7</f>
        <v>27</v>
      </c>
      <c r="L10" s="163">
        <f>L9+7</f>
        <v>28</v>
      </c>
      <c r="M10" s="178"/>
      <c r="N10" s="178"/>
      <c r="O10" s="178"/>
      <c r="P10" s="179"/>
      <c r="Q10" s="179"/>
      <c r="R10" s="166"/>
      <c r="S10" s="184">
        <f t="shared" si="3"/>
        <v>14</v>
      </c>
      <c r="T10" s="163">
        <f t="shared" ref="T10:X10" si="16">T9+7</f>
        <v>27</v>
      </c>
      <c r="U10" s="163">
        <f t="shared" si="16"/>
        <v>28</v>
      </c>
      <c r="V10" s="163">
        <f t="shared" si="16"/>
        <v>29</v>
      </c>
      <c r="W10" s="163">
        <f t="shared" si="16"/>
        <v>30</v>
      </c>
      <c r="X10" s="163">
        <f t="shared" si="16"/>
        <v>31</v>
      </c>
      <c r="Y10" s="163"/>
      <c r="Z10" s="163"/>
    </row>
    <row r="11" ht="14.25" customHeight="1" spans="1:26">
      <c r="A11" s="160">
        <f t="shared" si="0"/>
        <v>6</v>
      </c>
      <c r="B11" s="163">
        <f t="shared" si="5"/>
        <v>30</v>
      </c>
      <c r="C11" s="163">
        <f t="shared" si="6"/>
        <v>31</v>
      </c>
      <c r="D11" s="163"/>
      <c r="E11" s="163"/>
      <c r="F11" s="163"/>
      <c r="G11" s="165"/>
      <c r="H11" s="165"/>
      <c r="I11" s="166"/>
      <c r="J11" s="178"/>
      <c r="K11" s="178"/>
      <c r="L11" s="178"/>
      <c r="M11" s="178"/>
      <c r="N11" s="178"/>
      <c r="O11" s="178"/>
      <c r="P11" s="179"/>
      <c r="Q11" s="179"/>
      <c r="R11" s="166"/>
      <c r="S11" s="178"/>
      <c r="T11" s="178"/>
      <c r="U11" s="178"/>
      <c r="V11" s="178"/>
      <c r="W11" s="178"/>
      <c r="X11" s="178"/>
      <c r="Y11" s="179"/>
      <c r="Z11" s="179"/>
    </row>
    <row r="12" ht="14.25" customHeight="1" spans="1:26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75"/>
      <c r="T12" s="175"/>
      <c r="U12" s="175"/>
      <c r="V12" s="175"/>
      <c r="W12" s="175"/>
      <c r="X12" s="175"/>
      <c r="Y12" s="175"/>
      <c r="Z12" s="175"/>
    </row>
    <row r="13" ht="15.95" customHeight="1" spans="1:26">
      <c r="A13" s="167" t="s">
        <v>18</v>
      </c>
      <c r="B13" s="156"/>
      <c r="C13" s="156"/>
      <c r="D13" s="156"/>
      <c r="E13" s="156"/>
      <c r="F13" s="156"/>
      <c r="G13" s="156"/>
      <c r="H13" s="156"/>
      <c r="I13" s="166"/>
      <c r="J13" s="167" t="s">
        <v>19</v>
      </c>
      <c r="K13" s="156"/>
      <c r="L13" s="156"/>
      <c r="M13" s="156"/>
      <c r="N13" s="156"/>
      <c r="O13" s="156"/>
      <c r="P13" s="156"/>
      <c r="Q13" s="156"/>
      <c r="R13" s="166"/>
      <c r="S13" s="167" t="s">
        <v>20</v>
      </c>
      <c r="T13" s="156"/>
      <c r="U13" s="156"/>
      <c r="V13" s="156"/>
      <c r="W13" s="156"/>
      <c r="X13" s="156"/>
      <c r="Y13" s="156"/>
      <c r="Z13" s="156"/>
    </row>
    <row r="14" ht="14.25" customHeight="1" spans="1:26">
      <c r="A14" s="157" t="s">
        <v>6</v>
      </c>
      <c r="B14" s="168" t="s">
        <v>7</v>
      </c>
      <c r="C14" s="168" t="s">
        <v>8</v>
      </c>
      <c r="D14" s="168" t="s">
        <v>9</v>
      </c>
      <c r="E14" s="168" t="s">
        <v>10</v>
      </c>
      <c r="F14" s="168" t="s">
        <v>11</v>
      </c>
      <c r="G14" s="169" t="s">
        <v>12</v>
      </c>
      <c r="H14" s="169" t="s">
        <v>13</v>
      </c>
      <c r="I14" s="166"/>
      <c r="J14" s="157" t="s">
        <v>6</v>
      </c>
      <c r="K14" s="168" t="s">
        <v>7</v>
      </c>
      <c r="L14" s="168" t="s">
        <v>8</v>
      </c>
      <c r="M14" s="168" t="s">
        <v>9</v>
      </c>
      <c r="N14" s="168" t="s">
        <v>10</v>
      </c>
      <c r="O14" s="168" t="s">
        <v>11</v>
      </c>
      <c r="P14" s="169" t="s">
        <v>12</v>
      </c>
      <c r="Q14" s="169" t="s">
        <v>13</v>
      </c>
      <c r="R14" s="166"/>
      <c r="S14" s="157" t="s">
        <v>6</v>
      </c>
      <c r="T14" s="168" t="s">
        <v>7</v>
      </c>
      <c r="U14" s="168" t="s">
        <v>8</v>
      </c>
      <c r="V14" s="168" t="s">
        <v>9</v>
      </c>
      <c r="W14" s="168" t="s">
        <v>10</v>
      </c>
      <c r="X14" s="168" t="s">
        <v>11</v>
      </c>
      <c r="Y14" s="169" t="s">
        <v>12</v>
      </c>
      <c r="Z14" s="169" t="s">
        <v>13</v>
      </c>
    </row>
    <row r="15" ht="14.25" customHeight="1" spans="1:26">
      <c r="A15" s="160">
        <v>14</v>
      </c>
      <c r="B15" s="161"/>
      <c r="C15" s="161"/>
      <c r="D15" s="161"/>
      <c r="E15" s="161"/>
      <c r="F15" s="161"/>
      <c r="G15" s="170">
        <v>1</v>
      </c>
      <c r="H15" s="171">
        <v>2</v>
      </c>
      <c r="I15" s="166"/>
      <c r="J15" s="160">
        <v>19</v>
      </c>
      <c r="K15" s="180">
        <v>1</v>
      </c>
      <c r="L15" s="161">
        <v>2</v>
      </c>
      <c r="M15" s="161">
        <v>3</v>
      </c>
      <c r="N15" s="161">
        <v>4</v>
      </c>
      <c r="O15" s="161">
        <v>5</v>
      </c>
      <c r="P15" s="162">
        <v>6</v>
      </c>
      <c r="Q15" s="162">
        <v>7</v>
      </c>
      <c r="R15" s="166"/>
      <c r="S15" s="160">
        <v>23</v>
      </c>
      <c r="T15" s="161"/>
      <c r="U15" s="161"/>
      <c r="V15" s="161"/>
      <c r="W15" s="161">
        <v>1</v>
      </c>
      <c r="X15" s="161">
        <v>2</v>
      </c>
      <c r="Y15" s="162">
        <v>3</v>
      </c>
      <c r="Z15" s="162">
        <v>4</v>
      </c>
    </row>
    <row r="16" ht="14.25" customHeight="1" spans="1:26">
      <c r="A16" s="160">
        <f t="shared" ref="A16:A19" si="17">A15+1</f>
        <v>15</v>
      </c>
      <c r="B16" s="172">
        <f>H15+1</f>
        <v>3</v>
      </c>
      <c r="C16" s="172">
        <f t="shared" ref="C16:H16" si="18">B16+1</f>
        <v>4</v>
      </c>
      <c r="D16" s="163">
        <f t="shared" si="18"/>
        <v>5</v>
      </c>
      <c r="E16" s="163">
        <f t="shared" si="18"/>
        <v>6</v>
      </c>
      <c r="F16" s="163">
        <f t="shared" si="18"/>
        <v>7</v>
      </c>
      <c r="G16" s="164">
        <f t="shared" si="18"/>
        <v>8</v>
      </c>
      <c r="H16" s="164">
        <f t="shared" si="18"/>
        <v>9</v>
      </c>
      <c r="I16" s="166"/>
      <c r="J16" s="160">
        <f t="shared" ref="J16:J19" si="19">J15+1</f>
        <v>20</v>
      </c>
      <c r="K16" s="163">
        <f>Q15+1</f>
        <v>8</v>
      </c>
      <c r="L16" s="163">
        <f t="shared" ref="L16:Q16" si="20">K16+1</f>
        <v>9</v>
      </c>
      <c r="M16" s="163">
        <f t="shared" si="20"/>
        <v>10</v>
      </c>
      <c r="N16" s="163">
        <f t="shared" si="20"/>
        <v>11</v>
      </c>
      <c r="O16" s="163">
        <f t="shared" si="20"/>
        <v>12</v>
      </c>
      <c r="P16" s="164">
        <f t="shared" si="20"/>
        <v>13</v>
      </c>
      <c r="Q16" s="164">
        <f t="shared" si="20"/>
        <v>14</v>
      </c>
      <c r="R16" s="166"/>
      <c r="S16" s="160">
        <f t="shared" ref="S16:S19" si="21">S15+1</f>
        <v>24</v>
      </c>
      <c r="T16" s="163">
        <f>Z15+1</f>
        <v>5</v>
      </c>
      <c r="U16" s="163">
        <f t="shared" ref="U16:Z16" si="22">T16+1</f>
        <v>6</v>
      </c>
      <c r="V16" s="163">
        <f t="shared" si="22"/>
        <v>7</v>
      </c>
      <c r="W16" s="163">
        <f t="shared" si="22"/>
        <v>8</v>
      </c>
      <c r="X16" s="163">
        <f t="shared" si="22"/>
        <v>9</v>
      </c>
      <c r="Y16" s="164">
        <f t="shared" si="22"/>
        <v>10</v>
      </c>
      <c r="Z16" s="164">
        <f t="shared" si="22"/>
        <v>11</v>
      </c>
    </row>
    <row r="17" ht="14.25" customHeight="1" spans="1:26">
      <c r="A17" s="160">
        <f t="shared" si="17"/>
        <v>16</v>
      </c>
      <c r="B17" s="163">
        <f t="shared" ref="B17:H17" si="23">B16+7</f>
        <v>10</v>
      </c>
      <c r="C17" s="163">
        <f t="shared" si="23"/>
        <v>11</v>
      </c>
      <c r="D17" s="163">
        <f t="shared" si="23"/>
        <v>12</v>
      </c>
      <c r="E17" s="163">
        <f t="shared" si="23"/>
        <v>13</v>
      </c>
      <c r="F17" s="163">
        <f t="shared" si="23"/>
        <v>14</v>
      </c>
      <c r="G17" s="164">
        <f t="shared" si="23"/>
        <v>15</v>
      </c>
      <c r="H17" s="164">
        <f t="shared" si="23"/>
        <v>16</v>
      </c>
      <c r="I17" s="166"/>
      <c r="J17" s="181">
        <f t="shared" si="19"/>
        <v>21</v>
      </c>
      <c r="K17" s="172">
        <f t="shared" ref="K17:Q17" si="24">K16+7</f>
        <v>15</v>
      </c>
      <c r="L17" s="172">
        <f t="shared" si="24"/>
        <v>16</v>
      </c>
      <c r="M17" s="172">
        <f t="shared" si="24"/>
        <v>17</v>
      </c>
      <c r="N17" s="172">
        <f t="shared" si="24"/>
        <v>18</v>
      </c>
      <c r="O17" s="172">
        <f t="shared" si="24"/>
        <v>19</v>
      </c>
      <c r="P17" s="164">
        <f t="shared" si="24"/>
        <v>20</v>
      </c>
      <c r="Q17" s="164">
        <f t="shared" si="24"/>
        <v>21</v>
      </c>
      <c r="R17" s="166"/>
      <c r="S17" s="160">
        <f t="shared" si="21"/>
        <v>25</v>
      </c>
      <c r="T17" s="163">
        <f t="shared" ref="T17:Z17" si="25">T16+7</f>
        <v>12</v>
      </c>
      <c r="U17" s="163">
        <f t="shared" si="25"/>
        <v>13</v>
      </c>
      <c r="V17" s="163">
        <f t="shared" si="25"/>
        <v>14</v>
      </c>
      <c r="W17" s="163">
        <f t="shared" si="25"/>
        <v>15</v>
      </c>
      <c r="X17" s="163">
        <f t="shared" si="25"/>
        <v>16</v>
      </c>
      <c r="Y17" s="164">
        <f t="shared" si="25"/>
        <v>17</v>
      </c>
      <c r="Z17" s="164">
        <f t="shared" si="25"/>
        <v>18</v>
      </c>
    </row>
    <row r="18" ht="14.25" customHeight="1" spans="1:26">
      <c r="A18" s="160">
        <f t="shared" si="17"/>
        <v>17</v>
      </c>
      <c r="B18" s="163">
        <f t="shared" ref="B18:H18" si="26">B17+7</f>
        <v>17</v>
      </c>
      <c r="C18" s="163">
        <f t="shared" si="26"/>
        <v>18</v>
      </c>
      <c r="D18" s="163">
        <f t="shared" si="26"/>
        <v>19</v>
      </c>
      <c r="E18" s="163">
        <f t="shared" si="26"/>
        <v>20</v>
      </c>
      <c r="F18" s="163">
        <f t="shared" si="26"/>
        <v>21</v>
      </c>
      <c r="G18" s="164">
        <f t="shared" si="26"/>
        <v>22</v>
      </c>
      <c r="H18" s="164">
        <f t="shared" si="26"/>
        <v>23</v>
      </c>
      <c r="I18" s="166"/>
      <c r="J18" s="160">
        <f t="shared" si="19"/>
        <v>22</v>
      </c>
      <c r="K18" s="163">
        <f t="shared" ref="K18:Q18" si="27">K17+7</f>
        <v>22</v>
      </c>
      <c r="L18" s="163">
        <f t="shared" si="27"/>
        <v>23</v>
      </c>
      <c r="M18" s="163">
        <f t="shared" si="27"/>
        <v>24</v>
      </c>
      <c r="N18" s="163">
        <f t="shared" si="27"/>
        <v>25</v>
      </c>
      <c r="O18" s="163">
        <f t="shared" si="27"/>
        <v>26</v>
      </c>
      <c r="P18" s="164">
        <f t="shared" si="27"/>
        <v>27</v>
      </c>
      <c r="Q18" s="164">
        <f t="shared" si="27"/>
        <v>28</v>
      </c>
      <c r="R18" s="166"/>
      <c r="S18" s="160">
        <f t="shared" si="21"/>
        <v>26</v>
      </c>
      <c r="T18" s="163">
        <f t="shared" ref="T18:Z18" si="28">T17+7</f>
        <v>19</v>
      </c>
      <c r="U18" s="163">
        <f t="shared" si="28"/>
        <v>20</v>
      </c>
      <c r="V18" s="163">
        <f t="shared" si="28"/>
        <v>21</v>
      </c>
      <c r="W18" s="163">
        <f t="shared" si="28"/>
        <v>22</v>
      </c>
      <c r="X18" s="163">
        <f t="shared" si="28"/>
        <v>23</v>
      </c>
      <c r="Y18" s="164">
        <f t="shared" si="28"/>
        <v>24</v>
      </c>
      <c r="Z18" s="164">
        <f t="shared" si="28"/>
        <v>25</v>
      </c>
    </row>
    <row r="19" ht="14.25" customHeight="1" spans="1:26">
      <c r="A19" s="160">
        <f t="shared" si="17"/>
        <v>18</v>
      </c>
      <c r="B19" s="163">
        <f t="shared" ref="B19:H19" si="29">B18+7</f>
        <v>24</v>
      </c>
      <c r="C19" s="163">
        <f t="shared" si="29"/>
        <v>25</v>
      </c>
      <c r="D19" s="163">
        <f t="shared" si="29"/>
        <v>26</v>
      </c>
      <c r="E19" s="163">
        <f t="shared" si="29"/>
        <v>27</v>
      </c>
      <c r="F19" s="163">
        <f t="shared" si="29"/>
        <v>28</v>
      </c>
      <c r="G19" s="173">
        <f t="shared" si="29"/>
        <v>29</v>
      </c>
      <c r="H19" s="173">
        <f t="shared" si="29"/>
        <v>30</v>
      </c>
      <c r="I19" s="166"/>
      <c r="J19" s="160">
        <f t="shared" si="19"/>
        <v>23</v>
      </c>
      <c r="K19" s="163">
        <f t="shared" ref="K19:M19" si="30">K18+7</f>
        <v>29</v>
      </c>
      <c r="L19" s="163">
        <f t="shared" si="30"/>
        <v>30</v>
      </c>
      <c r="M19" s="163">
        <f t="shared" si="30"/>
        <v>31</v>
      </c>
      <c r="N19" s="182"/>
      <c r="O19" s="182"/>
      <c r="P19" s="182"/>
      <c r="Q19" s="166"/>
      <c r="R19" s="166"/>
      <c r="S19" s="160">
        <f t="shared" si="21"/>
        <v>27</v>
      </c>
      <c r="T19" s="163">
        <f t="shared" ref="T19:X19" si="31">T18+7</f>
        <v>26</v>
      </c>
      <c r="U19" s="163">
        <f t="shared" si="31"/>
        <v>27</v>
      </c>
      <c r="V19" s="163">
        <f t="shared" si="31"/>
        <v>28</v>
      </c>
      <c r="W19" s="163">
        <f t="shared" si="31"/>
        <v>29</v>
      </c>
      <c r="X19" s="163">
        <f t="shared" si="31"/>
        <v>30</v>
      </c>
      <c r="Y19" s="182"/>
      <c r="Z19" s="166"/>
    </row>
    <row r="20" ht="14.25" customHeight="1" spans="1:26">
      <c r="A20" s="163"/>
      <c r="B20" s="163"/>
      <c r="C20" s="163"/>
      <c r="D20" s="163"/>
      <c r="E20" s="163"/>
      <c r="F20" s="163"/>
      <c r="G20" s="165"/>
      <c r="H20" s="165"/>
      <c r="I20" s="166"/>
      <c r="J20" s="166"/>
      <c r="K20" s="166"/>
      <c r="L20" s="182"/>
      <c r="M20" s="182"/>
      <c r="N20" s="182"/>
      <c r="O20" s="182"/>
      <c r="P20" s="182"/>
      <c r="Q20" s="166"/>
      <c r="R20" s="166"/>
      <c r="S20" s="166"/>
      <c r="T20" s="166"/>
      <c r="U20" s="182"/>
      <c r="V20" s="182"/>
      <c r="W20" s="182"/>
      <c r="X20" s="182"/>
      <c r="Y20" s="182"/>
      <c r="Z20" s="166"/>
    </row>
    <row r="21" ht="14.25" customHeight="1" spans="1:26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78"/>
      <c r="U21" s="182"/>
      <c r="V21" s="182"/>
      <c r="W21" s="182"/>
      <c r="X21" s="182"/>
      <c r="Y21" s="182"/>
      <c r="Z21" s="166"/>
    </row>
    <row r="22" ht="15.95" customHeight="1" spans="1:26">
      <c r="A22" s="167" t="s">
        <v>21</v>
      </c>
      <c r="B22" s="156"/>
      <c r="C22" s="156"/>
      <c r="D22" s="156"/>
      <c r="E22" s="156"/>
      <c r="F22" s="156"/>
      <c r="G22" s="156"/>
      <c r="H22" s="156"/>
      <c r="I22" s="166"/>
      <c r="J22" s="167" t="s">
        <v>22</v>
      </c>
      <c r="K22" s="156"/>
      <c r="L22" s="156"/>
      <c r="M22" s="156"/>
      <c r="N22" s="156"/>
      <c r="O22" s="156"/>
      <c r="P22" s="156"/>
      <c r="Q22" s="156"/>
      <c r="R22" s="166"/>
      <c r="S22" s="167" t="s">
        <v>23</v>
      </c>
      <c r="T22" s="156"/>
      <c r="U22" s="156"/>
      <c r="V22" s="156"/>
      <c r="W22" s="156"/>
      <c r="X22" s="156"/>
      <c r="Y22" s="156"/>
      <c r="Z22" s="156"/>
    </row>
    <row r="23" ht="14.25" customHeight="1" spans="1:26">
      <c r="A23" s="157" t="s">
        <v>6</v>
      </c>
      <c r="B23" s="168" t="s">
        <v>7</v>
      </c>
      <c r="C23" s="168" t="s">
        <v>8</v>
      </c>
      <c r="D23" s="168" t="s">
        <v>9</v>
      </c>
      <c r="E23" s="168" t="s">
        <v>10</v>
      </c>
      <c r="F23" s="168" t="s">
        <v>11</v>
      </c>
      <c r="G23" s="169" t="s">
        <v>12</v>
      </c>
      <c r="H23" s="169" t="s">
        <v>13</v>
      </c>
      <c r="I23" s="166"/>
      <c r="J23" s="157" t="s">
        <v>6</v>
      </c>
      <c r="K23" s="168" t="s">
        <v>7</v>
      </c>
      <c r="L23" s="168" t="s">
        <v>8</v>
      </c>
      <c r="M23" s="168" t="s">
        <v>9</v>
      </c>
      <c r="N23" s="168" t="s">
        <v>10</v>
      </c>
      <c r="O23" s="168" t="s">
        <v>11</v>
      </c>
      <c r="P23" s="169" t="s">
        <v>12</v>
      </c>
      <c r="Q23" s="169" t="s">
        <v>13</v>
      </c>
      <c r="R23" s="166"/>
      <c r="S23" s="157" t="s">
        <v>6</v>
      </c>
      <c r="T23" s="168" t="s">
        <v>7</v>
      </c>
      <c r="U23" s="185" t="s">
        <v>8</v>
      </c>
      <c r="V23" s="168" t="s">
        <v>9</v>
      </c>
      <c r="W23" s="168" t="s">
        <v>10</v>
      </c>
      <c r="X23" s="168" t="s">
        <v>11</v>
      </c>
      <c r="Y23" s="169" t="s">
        <v>12</v>
      </c>
      <c r="Z23" s="169" t="s">
        <v>13</v>
      </c>
    </row>
    <row r="24" ht="14.25" customHeight="1" spans="1:26">
      <c r="A24" s="160">
        <v>27</v>
      </c>
      <c r="B24" s="161"/>
      <c r="C24" s="161"/>
      <c r="D24" s="161"/>
      <c r="E24" s="161"/>
      <c r="F24" s="161"/>
      <c r="G24" s="162">
        <v>1</v>
      </c>
      <c r="H24" s="162">
        <v>2</v>
      </c>
      <c r="I24" s="166"/>
      <c r="J24" s="160">
        <v>32</v>
      </c>
      <c r="K24" s="161"/>
      <c r="L24" s="161">
        <v>1</v>
      </c>
      <c r="M24" s="161">
        <v>2</v>
      </c>
      <c r="N24" s="161">
        <v>3</v>
      </c>
      <c r="O24" s="161">
        <v>4</v>
      </c>
      <c r="P24" s="162">
        <v>5</v>
      </c>
      <c r="Q24" s="162">
        <v>6</v>
      </c>
      <c r="R24" s="166"/>
      <c r="S24" s="160">
        <v>36</v>
      </c>
      <c r="T24" s="161"/>
      <c r="U24" s="161"/>
      <c r="V24" s="161"/>
      <c r="W24" s="161"/>
      <c r="X24" s="161">
        <v>1</v>
      </c>
      <c r="Y24" s="162">
        <v>2</v>
      </c>
      <c r="Z24" s="162">
        <v>3</v>
      </c>
    </row>
    <row r="25" ht="14.25" customHeight="1" spans="1:26">
      <c r="A25" s="160">
        <f t="shared" ref="A25:A29" si="32">A24+1</f>
        <v>28</v>
      </c>
      <c r="B25" s="163">
        <f>H24+1</f>
        <v>3</v>
      </c>
      <c r="C25" s="163">
        <f t="shared" ref="C25:H25" si="33">B25+1</f>
        <v>4</v>
      </c>
      <c r="D25" s="163">
        <f t="shared" si="33"/>
        <v>5</v>
      </c>
      <c r="E25" s="163">
        <f t="shared" si="33"/>
        <v>6</v>
      </c>
      <c r="F25" s="163">
        <f t="shared" si="33"/>
        <v>7</v>
      </c>
      <c r="G25" s="164">
        <f t="shared" si="33"/>
        <v>8</v>
      </c>
      <c r="H25" s="164">
        <f t="shared" si="33"/>
        <v>9</v>
      </c>
      <c r="I25" s="166"/>
      <c r="J25" s="160">
        <f t="shared" ref="J25:J28" si="34">J24+1</f>
        <v>33</v>
      </c>
      <c r="K25" s="163">
        <f>Q24+1</f>
        <v>7</v>
      </c>
      <c r="L25" s="163">
        <f t="shared" ref="L25:Q25" si="35">K25+1</f>
        <v>8</v>
      </c>
      <c r="M25" s="163">
        <f t="shared" si="35"/>
        <v>9</v>
      </c>
      <c r="N25" s="163">
        <f t="shared" si="35"/>
        <v>10</v>
      </c>
      <c r="O25" s="163">
        <f t="shared" si="35"/>
        <v>11</v>
      </c>
      <c r="P25" s="164">
        <f t="shared" si="35"/>
        <v>12</v>
      </c>
      <c r="Q25" s="164">
        <f t="shared" si="35"/>
        <v>13</v>
      </c>
      <c r="R25" s="166"/>
      <c r="S25" s="160">
        <f t="shared" ref="S25:S28" si="36">S24+1</f>
        <v>37</v>
      </c>
      <c r="T25" s="163">
        <f>Z24+1</f>
        <v>4</v>
      </c>
      <c r="U25" s="163">
        <f t="shared" ref="U25:Z25" si="37">T25+1</f>
        <v>5</v>
      </c>
      <c r="V25" s="163">
        <f t="shared" si="37"/>
        <v>6</v>
      </c>
      <c r="W25" s="163">
        <f t="shared" si="37"/>
        <v>7</v>
      </c>
      <c r="X25" s="163">
        <f t="shared" si="37"/>
        <v>8</v>
      </c>
      <c r="Y25" s="164">
        <f t="shared" si="37"/>
        <v>9</v>
      </c>
      <c r="Z25" s="164">
        <f t="shared" si="37"/>
        <v>10</v>
      </c>
    </row>
    <row r="26" ht="14.25" customHeight="1" spans="1:26">
      <c r="A26" s="160">
        <f t="shared" si="32"/>
        <v>29</v>
      </c>
      <c r="B26" s="163">
        <f t="shared" ref="B26:H26" si="38">B25+7</f>
        <v>10</v>
      </c>
      <c r="C26" s="163">
        <f t="shared" si="38"/>
        <v>11</v>
      </c>
      <c r="D26" s="163">
        <f t="shared" si="38"/>
        <v>12</v>
      </c>
      <c r="E26" s="163">
        <f t="shared" si="38"/>
        <v>13</v>
      </c>
      <c r="F26" s="163">
        <f t="shared" si="38"/>
        <v>14</v>
      </c>
      <c r="G26" s="164">
        <f t="shared" si="38"/>
        <v>15</v>
      </c>
      <c r="H26" s="164">
        <f t="shared" si="38"/>
        <v>16</v>
      </c>
      <c r="I26" s="166"/>
      <c r="J26" s="160">
        <f t="shared" si="34"/>
        <v>34</v>
      </c>
      <c r="K26" s="163">
        <f t="shared" ref="K26:Q26" si="39">K25+7</f>
        <v>14</v>
      </c>
      <c r="L26" s="163">
        <f t="shared" si="39"/>
        <v>15</v>
      </c>
      <c r="M26" s="163">
        <f t="shared" si="39"/>
        <v>16</v>
      </c>
      <c r="N26" s="163">
        <f t="shared" si="39"/>
        <v>17</v>
      </c>
      <c r="O26" s="163">
        <f t="shared" si="39"/>
        <v>18</v>
      </c>
      <c r="P26" s="164">
        <f t="shared" si="39"/>
        <v>19</v>
      </c>
      <c r="Q26" s="164">
        <f t="shared" si="39"/>
        <v>20</v>
      </c>
      <c r="R26" s="166"/>
      <c r="S26" s="160">
        <f t="shared" si="36"/>
        <v>38</v>
      </c>
      <c r="T26" s="163">
        <f t="shared" ref="T26:Z26" si="40">T25+7</f>
        <v>11</v>
      </c>
      <c r="U26" s="163">
        <f t="shared" si="40"/>
        <v>12</v>
      </c>
      <c r="V26" s="163">
        <f t="shared" si="40"/>
        <v>13</v>
      </c>
      <c r="W26" s="163">
        <f t="shared" si="40"/>
        <v>14</v>
      </c>
      <c r="X26" s="163">
        <f t="shared" si="40"/>
        <v>15</v>
      </c>
      <c r="Y26" s="164">
        <f t="shared" si="40"/>
        <v>16</v>
      </c>
      <c r="Z26" s="164">
        <f t="shared" si="40"/>
        <v>17</v>
      </c>
    </row>
    <row r="27" ht="14.25" customHeight="1" spans="1:26">
      <c r="A27" s="160">
        <f t="shared" si="32"/>
        <v>30</v>
      </c>
      <c r="B27" s="163">
        <f t="shared" ref="B27:H27" si="41">B26+7</f>
        <v>17</v>
      </c>
      <c r="C27" s="163">
        <f t="shared" si="41"/>
        <v>18</v>
      </c>
      <c r="D27" s="163">
        <f t="shared" si="41"/>
        <v>19</v>
      </c>
      <c r="E27" s="163">
        <f t="shared" si="41"/>
        <v>20</v>
      </c>
      <c r="F27" s="163">
        <f t="shared" si="41"/>
        <v>21</v>
      </c>
      <c r="G27" s="164">
        <f t="shared" si="41"/>
        <v>22</v>
      </c>
      <c r="H27" s="164">
        <f t="shared" si="41"/>
        <v>23</v>
      </c>
      <c r="I27" s="166"/>
      <c r="J27" s="160">
        <f t="shared" si="34"/>
        <v>35</v>
      </c>
      <c r="K27" s="163">
        <f t="shared" ref="K27:Q27" si="42">K26+7</f>
        <v>21</v>
      </c>
      <c r="L27" s="163">
        <f t="shared" si="42"/>
        <v>22</v>
      </c>
      <c r="M27" s="163">
        <f t="shared" si="42"/>
        <v>23</v>
      </c>
      <c r="N27" s="163">
        <f t="shared" si="42"/>
        <v>24</v>
      </c>
      <c r="O27" s="163">
        <f t="shared" si="42"/>
        <v>25</v>
      </c>
      <c r="P27" s="164">
        <f t="shared" si="42"/>
        <v>26</v>
      </c>
      <c r="Q27" s="164">
        <f t="shared" si="42"/>
        <v>27</v>
      </c>
      <c r="R27" s="166"/>
      <c r="S27" s="160">
        <f t="shared" si="36"/>
        <v>39</v>
      </c>
      <c r="T27" s="163">
        <f t="shared" ref="T27:Z27" si="43">T26+7</f>
        <v>18</v>
      </c>
      <c r="U27" s="163">
        <f t="shared" si="43"/>
        <v>19</v>
      </c>
      <c r="V27" s="163">
        <f t="shared" si="43"/>
        <v>20</v>
      </c>
      <c r="W27" s="163">
        <f t="shared" si="43"/>
        <v>21</v>
      </c>
      <c r="X27" s="163">
        <f t="shared" si="43"/>
        <v>22</v>
      </c>
      <c r="Y27" s="164">
        <f t="shared" si="43"/>
        <v>23</v>
      </c>
      <c r="Z27" s="164">
        <f t="shared" si="43"/>
        <v>24</v>
      </c>
    </row>
    <row r="28" ht="14.25" customHeight="1" spans="1:26">
      <c r="A28" s="160">
        <f t="shared" si="32"/>
        <v>31</v>
      </c>
      <c r="B28" s="163">
        <f t="shared" ref="B28:H28" si="44">B27+7</f>
        <v>24</v>
      </c>
      <c r="C28" s="163">
        <f t="shared" si="44"/>
        <v>25</v>
      </c>
      <c r="D28" s="163">
        <f t="shared" si="44"/>
        <v>26</v>
      </c>
      <c r="E28" s="163">
        <f t="shared" si="44"/>
        <v>27</v>
      </c>
      <c r="F28" s="163">
        <f t="shared" si="44"/>
        <v>28</v>
      </c>
      <c r="G28" s="164">
        <f t="shared" si="44"/>
        <v>29</v>
      </c>
      <c r="H28" s="164">
        <f t="shared" si="44"/>
        <v>30</v>
      </c>
      <c r="I28" s="166"/>
      <c r="J28" s="160">
        <f t="shared" si="34"/>
        <v>36</v>
      </c>
      <c r="K28" s="163">
        <f t="shared" ref="K28:N28" si="45">K27+7</f>
        <v>28</v>
      </c>
      <c r="L28" s="163">
        <f t="shared" si="45"/>
        <v>29</v>
      </c>
      <c r="M28" s="163">
        <f t="shared" si="45"/>
        <v>30</v>
      </c>
      <c r="N28" s="163">
        <f t="shared" si="45"/>
        <v>31</v>
      </c>
      <c r="O28" s="178"/>
      <c r="P28" s="179"/>
      <c r="Q28" s="179"/>
      <c r="R28" s="166"/>
      <c r="S28" s="160">
        <f t="shared" si="36"/>
        <v>40</v>
      </c>
      <c r="T28" s="163">
        <f t="shared" ref="T28:Y28" si="46">T27+7</f>
        <v>25</v>
      </c>
      <c r="U28" s="163">
        <f t="shared" si="46"/>
        <v>26</v>
      </c>
      <c r="V28" s="163">
        <f t="shared" si="46"/>
        <v>27</v>
      </c>
      <c r="W28" s="163">
        <f t="shared" si="46"/>
        <v>28</v>
      </c>
      <c r="X28" s="163">
        <f t="shared" si="46"/>
        <v>29</v>
      </c>
      <c r="Y28" s="164">
        <f t="shared" si="46"/>
        <v>30</v>
      </c>
      <c r="Z28" s="179"/>
    </row>
    <row r="29" ht="14.25" customHeight="1" spans="1:26">
      <c r="A29" s="160">
        <f t="shared" si="32"/>
        <v>32</v>
      </c>
      <c r="B29" s="163">
        <f>B28+7</f>
        <v>31</v>
      </c>
      <c r="C29" s="163"/>
      <c r="D29" s="163"/>
      <c r="E29" s="163"/>
      <c r="F29" s="163"/>
      <c r="G29" s="165"/>
      <c r="H29" s="165"/>
      <c r="I29" s="166"/>
      <c r="J29" s="178"/>
      <c r="K29" s="178"/>
      <c r="L29" s="178"/>
      <c r="M29" s="178"/>
      <c r="N29" s="178"/>
      <c r="O29" s="178"/>
      <c r="P29" s="179"/>
      <c r="Q29" s="179"/>
      <c r="R29" s="166"/>
      <c r="S29" s="178"/>
      <c r="T29" s="178"/>
      <c r="U29" s="178"/>
      <c r="V29" s="178"/>
      <c r="W29" s="178"/>
      <c r="X29" s="178"/>
      <c r="Y29" s="179"/>
      <c r="Z29" s="179"/>
    </row>
    <row r="30" ht="14.25" customHeight="1" spans="1:26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78"/>
      <c r="U30" s="182"/>
      <c r="V30" s="182"/>
      <c r="W30" s="182"/>
      <c r="X30" s="182"/>
      <c r="Y30" s="182"/>
      <c r="Z30" s="166"/>
    </row>
    <row r="31" ht="15.95" customHeight="1" spans="1:26">
      <c r="A31" s="167" t="s">
        <v>24</v>
      </c>
      <c r="B31" s="156"/>
      <c r="C31" s="156"/>
      <c r="D31" s="156"/>
      <c r="E31" s="156"/>
      <c r="F31" s="156"/>
      <c r="G31" s="156"/>
      <c r="H31" s="156"/>
      <c r="I31" s="166"/>
      <c r="J31" s="167" t="s">
        <v>25</v>
      </c>
      <c r="K31" s="156"/>
      <c r="L31" s="156"/>
      <c r="M31" s="156"/>
      <c r="N31" s="156"/>
      <c r="O31" s="156"/>
      <c r="P31" s="156"/>
      <c r="Q31" s="156"/>
      <c r="R31" s="166"/>
      <c r="S31" s="167" t="s">
        <v>26</v>
      </c>
      <c r="T31" s="156"/>
      <c r="U31" s="156"/>
      <c r="V31" s="156"/>
      <c r="W31" s="156"/>
      <c r="X31" s="156"/>
      <c r="Y31" s="156"/>
      <c r="Z31" s="156"/>
    </row>
    <row r="32" ht="14.25" customHeight="1" spans="1:26">
      <c r="A32" s="157" t="s">
        <v>6</v>
      </c>
      <c r="B32" s="168" t="s">
        <v>7</v>
      </c>
      <c r="C32" s="168" t="s">
        <v>8</v>
      </c>
      <c r="D32" s="168" t="s">
        <v>9</v>
      </c>
      <c r="E32" s="168" t="s">
        <v>10</v>
      </c>
      <c r="F32" s="168" t="s">
        <v>11</v>
      </c>
      <c r="G32" s="169" t="s">
        <v>12</v>
      </c>
      <c r="H32" s="169" t="s">
        <v>13</v>
      </c>
      <c r="I32" s="166"/>
      <c r="J32" s="157" t="s">
        <v>6</v>
      </c>
      <c r="K32" s="168" t="s">
        <v>7</v>
      </c>
      <c r="L32" s="168" t="s">
        <v>8</v>
      </c>
      <c r="M32" s="168" t="s">
        <v>9</v>
      </c>
      <c r="N32" s="168" t="s">
        <v>10</v>
      </c>
      <c r="O32" s="168" t="s">
        <v>11</v>
      </c>
      <c r="P32" s="169" t="s">
        <v>12</v>
      </c>
      <c r="Q32" s="169" t="s">
        <v>13</v>
      </c>
      <c r="R32" s="166"/>
      <c r="S32" s="157" t="s">
        <v>6</v>
      </c>
      <c r="T32" s="168" t="s">
        <v>7</v>
      </c>
      <c r="U32" s="168" t="s">
        <v>8</v>
      </c>
      <c r="V32" s="168" t="s">
        <v>9</v>
      </c>
      <c r="W32" s="168" t="s">
        <v>10</v>
      </c>
      <c r="X32" s="168" t="s">
        <v>11</v>
      </c>
      <c r="Y32" s="169" t="s">
        <v>12</v>
      </c>
      <c r="Z32" s="169" t="s">
        <v>13</v>
      </c>
    </row>
    <row r="33" ht="14.25" customHeight="1" spans="1:26">
      <c r="A33" s="160">
        <v>41</v>
      </c>
      <c r="B33" s="161"/>
      <c r="C33" s="161"/>
      <c r="D33" s="161"/>
      <c r="E33" s="161"/>
      <c r="F33" s="161"/>
      <c r="G33" s="162"/>
      <c r="H33" s="162">
        <v>1</v>
      </c>
      <c r="I33" s="166"/>
      <c r="J33" s="160">
        <v>46</v>
      </c>
      <c r="K33" s="161"/>
      <c r="L33" s="161"/>
      <c r="M33" s="161">
        <v>1</v>
      </c>
      <c r="N33" s="161">
        <v>2</v>
      </c>
      <c r="O33" s="161">
        <v>3</v>
      </c>
      <c r="P33" s="162">
        <v>4</v>
      </c>
      <c r="Q33" s="162">
        <v>5</v>
      </c>
      <c r="R33" s="166"/>
      <c r="S33" s="160">
        <v>50</v>
      </c>
      <c r="T33" s="161"/>
      <c r="U33" s="161"/>
      <c r="V33" s="161"/>
      <c r="W33" s="161"/>
      <c r="X33" s="161">
        <v>1</v>
      </c>
      <c r="Y33" s="162">
        <v>2</v>
      </c>
      <c r="Z33" s="162">
        <v>3</v>
      </c>
    </row>
    <row r="34" ht="14.25" customHeight="1" spans="1:26">
      <c r="A34" s="160">
        <f t="shared" ref="A34:A38" si="47">A33+1</f>
        <v>42</v>
      </c>
      <c r="B34" s="163">
        <f>H33+1</f>
        <v>2</v>
      </c>
      <c r="C34" s="163">
        <f t="shared" ref="C34:H34" si="48">B34+1</f>
        <v>3</v>
      </c>
      <c r="D34" s="163">
        <f t="shared" si="48"/>
        <v>4</v>
      </c>
      <c r="E34" s="163">
        <f t="shared" si="48"/>
        <v>5</v>
      </c>
      <c r="F34" s="163">
        <f t="shared" si="48"/>
        <v>6</v>
      </c>
      <c r="G34" s="164">
        <f t="shared" si="48"/>
        <v>7</v>
      </c>
      <c r="H34" s="164">
        <f t="shared" si="48"/>
        <v>8</v>
      </c>
      <c r="I34" s="166"/>
      <c r="J34" s="160">
        <f t="shared" ref="J34:J37" si="49">J33+1</f>
        <v>47</v>
      </c>
      <c r="K34" s="163">
        <f>Q33+1</f>
        <v>6</v>
      </c>
      <c r="L34" s="163">
        <f t="shared" ref="L34:Q34" si="50">K34+1</f>
        <v>7</v>
      </c>
      <c r="M34" s="163">
        <f t="shared" si="50"/>
        <v>8</v>
      </c>
      <c r="N34" s="163">
        <f t="shared" si="50"/>
        <v>9</v>
      </c>
      <c r="O34" s="163">
        <f t="shared" si="50"/>
        <v>10</v>
      </c>
      <c r="P34" s="164">
        <f t="shared" si="50"/>
        <v>11</v>
      </c>
      <c r="Q34" s="164">
        <f t="shared" si="50"/>
        <v>12</v>
      </c>
      <c r="R34" s="166"/>
      <c r="S34" s="160">
        <f t="shared" ref="S34:S37" si="51">S33+1</f>
        <v>51</v>
      </c>
      <c r="T34" s="163">
        <f>Z33+1</f>
        <v>4</v>
      </c>
      <c r="U34" s="163">
        <f t="shared" ref="U34:Z34" si="52">T34+1</f>
        <v>5</v>
      </c>
      <c r="V34" s="163">
        <f t="shared" si="52"/>
        <v>6</v>
      </c>
      <c r="W34" s="163">
        <f t="shared" si="52"/>
        <v>7</v>
      </c>
      <c r="X34" s="163">
        <f t="shared" si="52"/>
        <v>8</v>
      </c>
      <c r="Y34" s="164">
        <f t="shared" si="52"/>
        <v>9</v>
      </c>
      <c r="Z34" s="164">
        <f t="shared" si="52"/>
        <v>10</v>
      </c>
    </row>
    <row r="35" ht="14.25" customHeight="1" spans="1:31">
      <c r="A35" s="160">
        <f t="shared" si="47"/>
        <v>43</v>
      </c>
      <c r="B35" s="163">
        <f t="shared" ref="B35:H35" si="53">B34+7</f>
        <v>9</v>
      </c>
      <c r="C35" s="163">
        <f t="shared" si="53"/>
        <v>10</v>
      </c>
      <c r="D35" s="163">
        <f t="shared" si="53"/>
        <v>11</v>
      </c>
      <c r="E35" s="163">
        <f t="shared" si="53"/>
        <v>12</v>
      </c>
      <c r="F35" s="163">
        <f t="shared" si="53"/>
        <v>13</v>
      </c>
      <c r="G35" s="164">
        <f t="shared" si="53"/>
        <v>14</v>
      </c>
      <c r="H35" s="164">
        <f t="shared" si="53"/>
        <v>15</v>
      </c>
      <c r="I35" s="166"/>
      <c r="J35" s="160">
        <f t="shared" si="49"/>
        <v>48</v>
      </c>
      <c r="K35" s="163">
        <f t="shared" ref="K35:Q35" si="54">K34+7</f>
        <v>13</v>
      </c>
      <c r="L35" s="163">
        <f t="shared" si="54"/>
        <v>14</v>
      </c>
      <c r="M35" s="163">
        <f t="shared" si="54"/>
        <v>15</v>
      </c>
      <c r="N35" s="163">
        <f t="shared" si="54"/>
        <v>16</v>
      </c>
      <c r="O35" s="163">
        <f t="shared" si="54"/>
        <v>17</v>
      </c>
      <c r="P35" s="164">
        <f t="shared" si="54"/>
        <v>18</v>
      </c>
      <c r="Q35" s="164">
        <f t="shared" si="54"/>
        <v>19</v>
      </c>
      <c r="R35" s="166"/>
      <c r="S35" s="160">
        <f t="shared" si="51"/>
        <v>52</v>
      </c>
      <c r="T35" s="163">
        <f t="shared" ref="T35:Z35" si="55">T34+7</f>
        <v>11</v>
      </c>
      <c r="U35" s="163">
        <f t="shared" si="55"/>
        <v>12</v>
      </c>
      <c r="V35" s="163">
        <f t="shared" si="55"/>
        <v>13</v>
      </c>
      <c r="W35" s="163">
        <f t="shared" si="55"/>
        <v>14</v>
      </c>
      <c r="X35" s="163">
        <f t="shared" si="55"/>
        <v>15</v>
      </c>
      <c r="Y35" s="164">
        <f t="shared" si="55"/>
        <v>16</v>
      </c>
      <c r="Z35" s="164">
        <f t="shared" si="55"/>
        <v>17</v>
      </c>
      <c r="AD35" s="191"/>
      <c r="AE35" s="149"/>
    </row>
    <row r="36" ht="14.25" customHeight="1" spans="1:26">
      <c r="A36" s="160">
        <f t="shared" si="47"/>
        <v>44</v>
      </c>
      <c r="B36" s="163">
        <f t="shared" ref="B36:H36" si="56">B35+7</f>
        <v>16</v>
      </c>
      <c r="C36" s="163">
        <f t="shared" si="56"/>
        <v>17</v>
      </c>
      <c r="D36" s="163">
        <f t="shared" si="56"/>
        <v>18</v>
      </c>
      <c r="E36" s="163">
        <f t="shared" si="56"/>
        <v>19</v>
      </c>
      <c r="F36" s="163">
        <f t="shared" si="56"/>
        <v>20</v>
      </c>
      <c r="G36" s="164">
        <f t="shared" si="56"/>
        <v>21</v>
      </c>
      <c r="H36" s="164">
        <f t="shared" si="56"/>
        <v>22</v>
      </c>
      <c r="I36" s="166"/>
      <c r="J36" s="160">
        <f t="shared" si="49"/>
        <v>49</v>
      </c>
      <c r="K36" s="163">
        <f t="shared" ref="K36:Q36" si="57">K35+7</f>
        <v>20</v>
      </c>
      <c r="L36" s="163">
        <f t="shared" si="57"/>
        <v>21</v>
      </c>
      <c r="M36" s="163">
        <f t="shared" si="57"/>
        <v>22</v>
      </c>
      <c r="N36" s="163">
        <f t="shared" si="57"/>
        <v>23</v>
      </c>
      <c r="O36" s="163">
        <f t="shared" si="57"/>
        <v>24</v>
      </c>
      <c r="P36" s="164">
        <f t="shared" si="57"/>
        <v>25</v>
      </c>
      <c r="Q36" s="164">
        <f t="shared" si="57"/>
        <v>26</v>
      </c>
      <c r="R36" s="166"/>
      <c r="S36" s="160">
        <f t="shared" si="51"/>
        <v>53</v>
      </c>
      <c r="T36" s="163">
        <f t="shared" ref="T36:Z36" si="58">T35+7</f>
        <v>18</v>
      </c>
      <c r="U36" s="163">
        <f t="shared" si="58"/>
        <v>19</v>
      </c>
      <c r="V36" s="163">
        <f t="shared" si="58"/>
        <v>20</v>
      </c>
      <c r="W36" s="163">
        <f t="shared" si="58"/>
        <v>21</v>
      </c>
      <c r="X36" s="163">
        <f t="shared" si="58"/>
        <v>22</v>
      </c>
      <c r="Y36" s="164">
        <f t="shared" si="58"/>
        <v>23</v>
      </c>
      <c r="Z36" s="164">
        <f t="shared" si="58"/>
        <v>24</v>
      </c>
    </row>
    <row r="37" ht="14.25" customHeight="1" spans="1:26">
      <c r="A37" s="160">
        <f t="shared" si="47"/>
        <v>45</v>
      </c>
      <c r="B37" s="163">
        <f t="shared" ref="B37:H37" si="59">B36+7</f>
        <v>23</v>
      </c>
      <c r="C37" s="163">
        <f t="shared" si="59"/>
        <v>24</v>
      </c>
      <c r="D37" s="163">
        <f t="shared" si="59"/>
        <v>25</v>
      </c>
      <c r="E37" s="163">
        <f t="shared" si="59"/>
        <v>26</v>
      </c>
      <c r="F37" s="163">
        <f t="shared" si="59"/>
        <v>27</v>
      </c>
      <c r="G37" s="164">
        <f t="shared" si="59"/>
        <v>28</v>
      </c>
      <c r="H37" s="164">
        <f t="shared" si="59"/>
        <v>29</v>
      </c>
      <c r="I37" s="166"/>
      <c r="J37" s="160">
        <f t="shared" si="49"/>
        <v>50</v>
      </c>
      <c r="K37" s="163">
        <f t="shared" ref="K37:N37" si="60">K36+7</f>
        <v>27</v>
      </c>
      <c r="L37" s="163">
        <f t="shared" si="60"/>
        <v>28</v>
      </c>
      <c r="M37" s="163">
        <f t="shared" si="60"/>
        <v>29</v>
      </c>
      <c r="N37" s="163">
        <f t="shared" si="60"/>
        <v>30</v>
      </c>
      <c r="R37" s="166"/>
      <c r="S37" s="160">
        <f t="shared" si="51"/>
        <v>54</v>
      </c>
      <c r="T37" s="163">
        <f t="shared" ref="T37:Z37" si="61">T36+7</f>
        <v>25</v>
      </c>
      <c r="U37" s="163">
        <f t="shared" si="61"/>
        <v>26</v>
      </c>
      <c r="V37" s="163">
        <f t="shared" si="61"/>
        <v>27</v>
      </c>
      <c r="W37" s="163">
        <f t="shared" si="61"/>
        <v>28</v>
      </c>
      <c r="X37" s="163">
        <f t="shared" si="61"/>
        <v>29</v>
      </c>
      <c r="Y37" s="164">
        <f t="shared" si="61"/>
        <v>30</v>
      </c>
      <c r="Z37" s="164">
        <f t="shared" si="61"/>
        <v>31</v>
      </c>
    </row>
    <row r="38" ht="14.25" customHeight="1" spans="1:18">
      <c r="A38" s="160">
        <f t="shared" si="47"/>
        <v>46</v>
      </c>
      <c r="B38" s="163">
        <f>B37+7</f>
        <v>30</v>
      </c>
      <c r="C38" s="163">
        <f>C37+7</f>
        <v>31</v>
      </c>
      <c r="D38" s="163"/>
      <c r="E38" s="163"/>
      <c r="F38" s="163"/>
      <c r="G38" s="165"/>
      <c r="H38" s="165"/>
      <c r="I38" s="166"/>
      <c r="J38" s="149"/>
      <c r="K38" s="149"/>
      <c r="L38" s="149"/>
      <c r="M38" s="149"/>
      <c r="N38" s="149"/>
      <c r="O38" s="149"/>
      <c r="P38" s="149"/>
      <c r="Q38" s="149"/>
      <c r="R38" s="166"/>
    </row>
    <row r="39" ht="14.25" customHeight="1" spans="19:26">
      <c r="S39" s="149"/>
      <c r="T39" s="149"/>
      <c r="U39" s="149"/>
      <c r="V39" s="149"/>
      <c r="W39" s="149"/>
      <c r="X39" s="149"/>
      <c r="Y39" s="149"/>
      <c r="Z39" s="149"/>
    </row>
    <row r="40" s="149" customFormat="1" spans="30:30">
      <c r="AD40" s="191"/>
    </row>
    <row r="41" s="149" customFormat="1" spans="30:30">
      <c r="AD41" s="191"/>
    </row>
    <row r="42" s="149" customFormat="1" spans="30:30">
      <c r="AD42" s="191"/>
    </row>
    <row r="43" s="149" customFormat="1" spans="30:30">
      <c r="AD43" s="191"/>
    </row>
    <row r="44" s="149" customFormat="1"/>
    <row r="45" s="149" customFormat="1"/>
    <row r="46" s="149" customFormat="1"/>
    <row r="47" s="149" customFormat="1"/>
    <row r="48" s="149" customFormat="1"/>
    <row r="49" s="149" customFormat="1"/>
    <row r="50" s="149" customFormat="1"/>
    <row r="51" s="149" customFormat="1"/>
    <row r="52" s="149" customFormat="1"/>
    <row r="53" s="149" customFormat="1"/>
    <row r="54" s="149" customFormat="1"/>
    <row r="55" s="149" customFormat="1"/>
    <row r="56" s="149" customFormat="1"/>
    <row r="57" s="149" customFormat="1"/>
    <row r="58" s="149" customFormat="1"/>
    <row r="59" s="149" customFormat="1"/>
    <row r="60" s="149" customFormat="1"/>
    <row r="61" s="149" customFormat="1"/>
    <row r="62" s="149" customFormat="1"/>
    <row r="63" s="149" customFormat="1"/>
    <row r="64" s="149" customFormat="1"/>
    <row r="65" s="149" customFormat="1"/>
    <row r="66" s="149" customFormat="1"/>
    <row r="67" s="149" customFormat="1"/>
    <row r="68" s="149" customFormat="1"/>
    <row r="69" s="149" customFormat="1"/>
    <row r="70" s="149" customFormat="1"/>
    <row r="71" s="149" customFormat="1"/>
    <row r="72" s="149" customFormat="1"/>
    <row r="73" s="149" customFormat="1"/>
    <row r="74" s="149" customFormat="1"/>
    <row r="75" s="149" customFormat="1"/>
    <row r="76" s="149" customFormat="1"/>
    <row r="77" s="149" customFormat="1"/>
    <row r="78" s="149" customFormat="1"/>
    <row r="79" s="149" customFormat="1"/>
    <row r="80" s="149" customFormat="1"/>
    <row r="81" s="149" customFormat="1"/>
    <row r="82" s="149" customFormat="1"/>
    <row r="83" s="149" customFormat="1"/>
    <row r="84" s="149" customFormat="1"/>
    <row r="85" s="149" customFormat="1"/>
    <row r="86" s="149" customFormat="1"/>
    <row r="87" s="149" customFormat="1"/>
    <row r="88" s="149" customFormat="1"/>
    <row r="89" s="149" customFormat="1"/>
    <row r="90" s="149" customFormat="1"/>
    <row r="91" s="149" customFormat="1"/>
    <row r="92" s="149" customFormat="1"/>
    <row r="93" s="149" customFormat="1"/>
    <row r="94" s="149" customFormat="1"/>
    <row r="95" s="149" customFormat="1"/>
    <row r="96" s="149" customFormat="1"/>
    <row r="97" s="149" customFormat="1"/>
    <row r="98" s="149" customFormat="1"/>
    <row r="99" s="149" customFormat="1"/>
    <row r="100" s="149" customFormat="1"/>
    <row r="101" s="149" customFormat="1"/>
    <row r="102" s="149" customFormat="1"/>
    <row r="103" s="149" customFormat="1"/>
    <row r="104" s="149" customFormat="1"/>
    <row r="105" s="149" customFormat="1"/>
    <row r="106" s="149" customFormat="1"/>
    <row r="107" s="149" customFormat="1"/>
    <row r="108" s="149" customFormat="1"/>
    <row r="109" s="149" customFormat="1"/>
    <row r="110" s="149" customFormat="1"/>
    <row r="111" s="149" customFormat="1"/>
    <row r="112" s="149" customFormat="1"/>
    <row r="113" s="149" customFormat="1"/>
    <row r="114" s="149" customFormat="1"/>
    <row r="115" s="149" customFormat="1"/>
    <row r="116" s="149" customFormat="1"/>
    <row r="117" s="149" customFormat="1"/>
    <row r="118" s="149" customFormat="1"/>
    <row r="119" s="149" customFormat="1"/>
    <row r="120" s="149" customFormat="1"/>
    <row r="121" s="149" customFormat="1"/>
    <row r="122" s="149" customFormat="1"/>
    <row r="123" s="149" customFormat="1"/>
    <row r="124" s="149" customFormat="1"/>
    <row r="125" s="149" customFormat="1"/>
    <row r="126" s="149" customFormat="1"/>
    <row r="127" s="149" customFormat="1"/>
    <row r="128" s="149" customFormat="1"/>
    <row r="129" s="149" customFormat="1"/>
    <row r="130" s="149" customFormat="1"/>
    <row r="131" s="149" customFormat="1"/>
    <row r="132" s="149" customFormat="1"/>
    <row r="133" s="149" customFormat="1"/>
    <row r="134" s="149" customFormat="1"/>
    <row r="135" s="149" customFormat="1"/>
    <row r="136" s="149" customFormat="1"/>
    <row r="137" s="149" customFormat="1"/>
    <row r="138" s="149" customFormat="1"/>
    <row r="139" s="149" customFormat="1"/>
    <row r="140" s="149" customFormat="1"/>
    <row r="141" s="149" customFormat="1"/>
    <row r="142" s="149" customFormat="1"/>
    <row r="143" s="149" customFormat="1"/>
    <row r="144" s="149" customFormat="1"/>
    <row r="145" s="149" customFormat="1"/>
    <row r="146" s="149" customFormat="1"/>
    <row r="147" s="149" customFormat="1"/>
    <row r="148" s="149" customFormat="1"/>
    <row r="149" s="149" customFormat="1"/>
    <row r="150" s="149" customFormat="1"/>
    <row r="151" s="149" customFormat="1"/>
    <row r="152" s="149" customFormat="1"/>
    <row r="153" s="149" customFormat="1"/>
    <row r="154" s="149" customFormat="1"/>
    <row r="155" s="149" customFormat="1"/>
    <row r="156" s="149" customFormat="1"/>
    <row r="157" s="149" customFormat="1"/>
    <row r="158" s="149" customFormat="1"/>
    <row r="159" s="149" customFormat="1"/>
    <row r="160" s="149" customFormat="1"/>
    <row r="161" s="149" customFormat="1"/>
    <row r="162" s="149" customFormat="1"/>
    <row r="163" s="149" customFormat="1"/>
    <row r="164" s="149" customFormat="1"/>
    <row r="165" s="149" customFormat="1"/>
    <row r="166" s="149" customFormat="1"/>
    <row r="167" s="149" customFormat="1"/>
    <row r="168" s="149" customFormat="1"/>
    <row r="169" s="149" customFormat="1"/>
    <row r="170" s="149" customFormat="1"/>
    <row r="171" s="149" customFormat="1"/>
    <row r="172" s="149" customFormat="1"/>
    <row r="173" s="149" customFormat="1"/>
    <row r="174" s="149" customFormat="1"/>
    <row r="175" s="149" customFormat="1"/>
    <row r="176" s="149" customFormat="1"/>
    <row r="177" s="149" customFormat="1"/>
    <row r="178" s="149" customFormat="1"/>
    <row r="179" s="149" customFormat="1"/>
    <row r="180" s="149" customFormat="1"/>
    <row r="181" s="149" customFormat="1"/>
    <row r="182" s="149" customFormat="1"/>
    <row r="183" s="149" customFormat="1"/>
    <row r="184" s="149" customFormat="1"/>
    <row r="185" s="149" customFormat="1"/>
    <row r="186" s="149" customFormat="1"/>
    <row r="187" s="149" customFormat="1"/>
    <row r="188" s="149" customFormat="1"/>
    <row r="189" s="149" customFormat="1"/>
    <row r="190" s="149" customFormat="1"/>
    <row r="191" s="149" customFormat="1"/>
    <row r="192" s="149" customFormat="1"/>
    <row r="193" s="149" customFormat="1"/>
    <row r="194" s="149" customFormat="1"/>
    <row r="195" s="149" customFormat="1"/>
    <row r="196" s="149" customFormat="1"/>
    <row r="197" s="149" customFormat="1"/>
    <row r="198" s="149" customFormat="1"/>
    <row r="199" s="149" customFormat="1"/>
    <row r="200" s="149" customFormat="1"/>
    <row r="201" s="149" customFormat="1"/>
    <row r="202" s="149" customFormat="1"/>
    <row r="203" s="149" customFormat="1"/>
    <row r="204" s="149" customFormat="1"/>
    <row r="205" s="149" customFormat="1"/>
    <row r="206" s="149" customFormat="1"/>
    <row r="207" s="149" customFormat="1"/>
    <row r="208" s="149" customFormat="1"/>
    <row r="209" s="149" customFormat="1"/>
    <row r="210" s="149" customFormat="1"/>
    <row r="211" s="149" customFormat="1"/>
  </sheetData>
  <mergeCells count="14">
    <mergeCell ref="A3:Z3"/>
    <mergeCell ref="A4:H4"/>
    <mergeCell ref="J4:Q4"/>
    <mergeCell ref="S4:Z4"/>
    <mergeCell ref="A13:H13"/>
    <mergeCell ref="J13:Q13"/>
    <mergeCell ref="S13:Z13"/>
    <mergeCell ref="A22:H22"/>
    <mergeCell ref="J22:Q22"/>
    <mergeCell ref="S22:Z22"/>
    <mergeCell ref="A31:H31"/>
    <mergeCell ref="J31:Q31"/>
    <mergeCell ref="S31:Z31"/>
    <mergeCell ref="I5:I10"/>
  </mergeCells>
  <hyperlinks>
    <hyperlink ref="S8" location="周计划12" display="=S7+1"/>
    <hyperlink ref="S9" location="周计划13" display="=S8+1"/>
    <hyperlink ref="S10" location="周计划14" display="=S9+1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1"/>
  <sheetViews>
    <sheetView workbookViewId="0">
      <selection activeCell="D20" sqref="D20"/>
    </sheetView>
  </sheetViews>
  <sheetFormatPr defaultColWidth="9" defaultRowHeight="14" outlineLevelCol="4"/>
  <cols>
    <col min="1" max="3" width="9" style="1"/>
    <col min="4" max="4" width="46.1272727272727" style="1" customWidth="1"/>
    <col min="5" max="16384" width="9" style="1"/>
  </cols>
  <sheetData>
    <row r="2" spans="2:4">
      <c r="B2" s="2" t="s">
        <v>446</v>
      </c>
      <c r="C2" s="3">
        <v>0.15</v>
      </c>
      <c r="D2" s="4" t="s">
        <v>447</v>
      </c>
    </row>
    <row r="3" ht="28" spans="2:4">
      <c r="B3" s="2"/>
      <c r="C3" s="3"/>
      <c r="D3" s="4" t="s">
        <v>448</v>
      </c>
    </row>
    <row r="4" ht="28" spans="2:4">
      <c r="B4" s="2"/>
      <c r="C4" s="3"/>
      <c r="D4" s="4" t="s">
        <v>449</v>
      </c>
    </row>
    <row r="5" spans="2:4">
      <c r="B5" s="2"/>
      <c r="C5" s="3"/>
      <c r="D5" s="4" t="s">
        <v>450</v>
      </c>
    </row>
    <row r="6" spans="2:4">
      <c r="B6" s="2"/>
      <c r="C6" s="3"/>
      <c r="D6" s="4" t="s">
        <v>451</v>
      </c>
    </row>
    <row r="7" spans="2:4">
      <c r="B7" s="2" t="s">
        <v>452</v>
      </c>
      <c r="C7" s="3">
        <v>0.15</v>
      </c>
      <c r="D7" s="4" t="s">
        <v>453</v>
      </c>
    </row>
    <row r="8" spans="2:4">
      <c r="B8" s="2"/>
      <c r="C8" s="3"/>
      <c r="D8" s="4" t="s">
        <v>454</v>
      </c>
    </row>
    <row r="9" ht="28" spans="2:4">
      <c r="B9" s="2"/>
      <c r="C9" s="3"/>
      <c r="D9" s="4" t="s">
        <v>455</v>
      </c>
    </row>
    <row r="10" ht="42" spans="2:4">
      <c r="B10" s="2"/>
      <c r="C10" s="3"/>
      <c r="D10" s="4" t="s">
        <v>456</v>
      </c>
    </row>
    <row r="11" spans="2:4">
      <c r="B11" s="2"/>
      <c r="C11" s="3"/>
      <c r="D11" s="4" t="s">
        <v>457</v>
      </c>
    </row>
    <row r="12" ht="28" spans="2:4">
      <c r="B12" s="2" t="s">
        <v>458</v>
      </c>
      <c r="C12" s="3">
        <v>0.1</v>
      </c>
      <c r="D12" s="4" t="s">
        <v>459</v>
      </c>
    </row>
    <row r="13" ht="28" spans="2:4">
      <c r="B13" s="2"/>
      <c r="C13" s="3"/>
      <c r="D13" s="4" t="s">
        <v>460</v>
      </c>
    </row>
    <row r="17" spans="3:5">
      <c r="C17" s="5">
        <v>0.15</v>
      </c>
      <c r="D17" s="1">
        <v>90</v>
      </c>
      <c r="E17" s="1">
        <f>C17*D17</f>
        <v>13.5</v>
      </c>
    </row>
    <row r="18" spans="3:5">
      <c r="C18" s="5">
        <v>0.15</v>
      </c>
      <c r="D18" s="1">
        <v>90</v>
      </c>
      <c r="E18" s="1">
        <f>C18*D18</f>
        <v>13.5</v>
      </c>
    </row>
    <row r="19" spans="3:5">
      <c r="C19" s="5">
        <v>0.15</v>
      </c>
      <c r="D19" s="1">
        <v>90</v>
      </c>
      <c r="E19" s="1">
        <f>C19*D19</f>
        <v>13.5</v>
      </c>
    </row>
    <row r="20" spans="3:5">
      <c r="C20" s="5">
        <v>0.55</v>
      </c>
      <c r="D20" s="1">
        <v>90</v>
      </c>
      <c r="E20" s="1">
        <f>C20*D20</f>
        <v>49.5</v>
      </c>
    </row>
    <row r="21" spans="5:5">
      <c r="E21" s="1">
        <f>SUM(E17:E20)</f>
        <v>90</v>
      </c>
    </row>
  </sheetData>
  <mergeCells count="6">
    <mergeCell ref="B2:B6"/>
    <mergeCell ref="B7:B11"/>
    <mergeCell ref="B12:B13"/>
    <mergeCell ref="C2:C6"/>
    <mergeCell ref="C7:C11"/>
    <mergeCell ref="C12:C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71"/>
  <sheetViews>
    <sheetView showGridLines="0" workbookViewId="0">
      <pane xSplit="4" ySplit="5" topLeftCell="E15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4"/>
  <cols>
    <col min="1" max="1" width="2.62727272727273" style="96" customWidth="1"/>
    <col min="2" max="2" width="4.88181818181818" style="97" customWidth="1"/>
    <col min="3" max="3" width="9" style="97"/>
    <col min="4" max="4" width="12.6272727272727" style="96" customWidth="1"/>
    <col min="5" max="5" width="35" style="96" customWidth="1"/>
    <col min="6" max="6" width="24.8818181818182" style="96" customWidth="1"/>
    <col min="7" max="7" width="22.1272727272727" style="96" customWidth="1"/>
    <col min="8" max="8" width="39.1272727272727" style="96" customWidth="1"/>
    <col min="9" max="9" width="27.7545454545455" style="96" customWidth="1"/>
    <col min="10" max="10" width="9.5" style="96" customWidth="1"/>
    <col min="11" max="11" width="9" style="96"/>
    <col min="12" max="12" width="9.12727272727273" style="96"/>
    <col min="13" max="13" width="3.38181818181818" style="96" customWidth="1"/>
    <col min="14" max="16384" width="9" style="96"/>
  </cols>
  <sheetData>
    <row r="1" s="94" customFormat="1" spans="2:12">
      <c r="B1" s="98"/>
      <c r="C1" s="98"/>
      <c r="H1" s="99"/>
      <c r="I1" s="99"/>
      <c r="J1" s="99"/>
      <c r="K1" s="99"/>
      <c r="L1" s="98"/>
    </row>
    <row r="2" s="94" customFormat="1" spans="2:12">
      <c r="B2" s="98"/>
      <c r="C2" s="98"/>
      <c r="E2" s="100" t="s">
        <v>27</v>
      </c>
      <c r="F2" s="100"/>
      <c r="H2" s="99"/>
      <c r="I2" s="99"/>
      <c r="J2" s="99"/>
      <c r="K2" s="99"/>
      <c r="L2" s="98"/>
    </row>
    <row r="3" s="94" customFormat="1" spans="2:12">
      <c r="B3" s="98"/>
      <c r="C3" s="98"/>
      <c r="E3" s="101">
        <v>42814</v>
      </c>
      <c r="F3" s="101">
        <f t="shared" ref="F3:K3" si="0">E3+1</f>
        <v>42815</v>
      </c>
      <c r="G3" s="101">
        <f t="shared" si="0"/>
        <v>42816</v>
      </c>
      <c r="H3" s="101">
        <f t="shared" si="0"/>
        <v>42817</v>
      </c>
      <c r="I3" s="101">
        <f t="shared" si="0"/>
        <v>42818</v>
      </c>
      <c r="J3" s="101">
        <f t="shared" si="0"/>
        <v>42819</v>
      </c>
      <c r="K3" s="101">
        <f t="shared" si="0"/>
        <v>42820</v>
      </c>
      <c r="L3" s="98"/>
    </row>
    <row r="4" s="94" customFormat="1" spans="2:12">
      <c r="B4" s="98"/>
      <c r="C4" s="98"/>
      <c r="E4" s="102" t="s">
        <v>28</v>
      </c>
      <c r="F4" s="102" t="s">
        <v>29</v>
      </c>
      <c r="G4" s="102" t="s">
        <v>30</v>
      </c>
      <c r="H4" s="102" t="s">
        <v>31</v>
      </c>
      <c r="I4" s="102" t="s">
        <v>32</v>
      </c>
      <c r="J4" s="102" t="s">
        <v>33</v>
      </c>
      <c r="K4" s="102" t="s">
        <v>34</v>
      </c>
      <c r="L4" s="98"/>
    </row>
    <row r="5" s="94" customFormat="1" spans="2:12">
      <c r="B5" s="103" t="s">
        <v>35</v>
      </c>
      <c r="C5" s="98"/>
      <c r="E5" s="100"/>
      <c r="F5" s="100"/>
      <c r="H5" s="99"/>
      <c r="I5" s="99"/>
      <c r="J5" s="99"/>
      <c r="K5" s="99"/>
      <c r="L5" s="98"/>
    </row>
    <row r="6" s="94" customFormat="1" spans="2:12">
      <c r="B6" s="103"/>
      <c r="C6" s="104" t="s">
        <v>36</v>
      </c>
      <c r="D6" s="105" t="s">
        <v>5</v>
      </c>
      <c r="E6" s="106" t="s">
        <v>37</v>
      </c>
      <c r="F6" s="105">
        <v>1</v>
      </c>
      <c r="G6" s="105">
        <v>2</v>
      </c>
      <c r="H6" s="105">
        <v>3</v>
      </c>
      <c r="I6" s="105">
        <v>4</v>
      </c>
      <c r="J6" s="99"/>
      <c r="K6" s="99"/>
      <c r="L6" s="98"/>
    </row>
    <row r="7" s="94" customFormat="1" spans="2:12">
      <c r="B7" s="103"/>
      <c r="C7" s="107" t="s">
        <v>38</v>
      </c>
      <c r="D7" s="108"/>
      <c r="E7" s="109" t="s">
        <v>39</v>
      </c>
      <c r="F7" s="110"/>
      <c r="G7" s="108"/>
      <c r="H7" s="108"/>
      <c r="I7" s="108"/>
      <c r="J7" s="99"/>
      <c r="K7" s="99"/>
      <c r="L7" s="98"/>
    </row>
    <row r="8" s="94" customFormat="1" ht="28" spans="2:12">
      <c r="B8" s="103"/>
      <c r="C8" s="107" t="s">
        <v>40</v>
      </c>
      <c r="D8" s="108"/>
      <c r="E8" s="108" t="s">
        <v>41</v>
      </c>
      <c r="F8" s="110"/>
      <c r="G8" s="108"/>
      <c r="H8" s="108"/>
      <c r="I8" s="108"/>
      <c r="J8" s="99"/>
      <c r="K8" s="99"/>
      <c r="L8" s="98"/>
    </row>
    <row r="9" s="94" customFormat="1" ht="42" spans="2:12">
      <c r="B9" s="103"/>
      <c r="C9" s="107" t="s">
        <v>42</v>
      </c>
      <c r="D9" s="108"/>
      <c r="E9" s="108" t="s">
        <v>43</v>
      </c>
      <c r="F9" s="110"/>
      <c r="G9" s="108"/>
      <c r="H9" s="108"/>
      <c r="I9" s="108"/>
      <c r="J9" s="99"/>
      <c r="K9" s="99"/>
      <c r="L9" s="98"/>
    </row>
    <row r="10" s="94" customFormat="1" spans="2:12">
      <c r="B10" s="103"/>
      <c r="C10" s="107" t="s">
        <v>42</v>
      </c>
      <c r="D10" s="108"/>
      <c r="E10" s="108" t="s">
        <v>44</v>
      </c>
      <c r="F10" s="110"/>
      <c r="G10" s="108"/>
      <c r="H10" s="108"/>
      <c r="I10" s="108"/>
      <c r="J10" s="99"/>
      <c r="K10" s="99"/>
      <c r="L10" s="98"/>
    </row>
    <row r="11" s="94" customFormat="1" ht="28" spans="2:12">
      <c r="B11" s="103"/>
      <c r="C11" s="107" t="s">
        <v>45</v>
      </c>
      <c r="D11" s="108" t="s">
        <v>46</v>
      </c>
      <c r="E11" s="108" t="s">
        <v>47</v>
      </c>
      <c r="F11" s="110" t="s">
        <v>48</v>
      </c>
      <c r="G11" s="108" t="s">
        <v>49</v>
      </c>
      <c r="H11" s="108" t="s">
        <v>50</v>
      </c>
      <c r="I11" s="108" t="s">
        <v>51</v>
      </c>
      <c r="J11" s="99"/>
      <c r="K11" s="99"/>
      <c r="L11" s="98"/>
    </row>
    <row r="12" s="94" customFormat="1" ht="14.75" spans="2:12">
      <c r="B12" s="103"/>
      <c r="C12" s="111"/>
      <c r="D12" s="112"/>
      <c r="E12" s="112"/>
      <c r="F12" s="113"/>
      <c r="G12" s="112"/>
      <c r="H12" s="112"/>
      <c r="I12" s="112"/>
      <c r="J12" s="99"/>
      <c r="K12" s="99"/>
      <c r="L12" s="98"/>
    </row>
    <row r="13" s="94" customFormat="1" spans="2:13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5"/>
      <c r="M13" s="141"/>
    </row>
    <row r="14" s="94" customFormat="1" spans="2:13">
      <c r="B14" s="118"/>
      <c r="C14" s="97"/>
      <c r="D14" s="119" t="s">
        <v>52</v>
      </c>
      <c r="E14" s="119"/>
      <c r="F14" s="96"/>
      <c r="G14" s="96"/>
      <c r="H14" s="96"/>
      <c r="I14" s="96"/>
      <c r="J14" s="96"/>
      <c r="K14" s="96"/>
      <c r="L14" s="98"/>
      <c r="M14" s="142"/>
    </row>
    <row r="15" s="94" customFormat="1" spans="2:13">
      <c r="B15" s="120"/>
      <c r="C15" s="121"/>
      <c r="D15" s="121"/>
      <c r="E15" s="101">
        <v>42821</v>
      </c>
      <c r="F15" s="101">
        <f t="shared" ref="F15:K15" si="1">E15+1</f>
        <v>42822</v>
      </c>
      <c r="G15" s="101">
        <f t="shared" si="1"/>
        <v>42823</v>
      </c>
      <c r="H15" s="122">
        <f t="shared" si="1"/>
        <v>42824</v>
      </c>
      <c r="I15" s="101">
        <f t="shared" si="1"/>
        <v>42825</v>
      </c>
      <c r="J15" s="101">
        <f t="shared" si="1"/>
        <v>42826</v>
      </c>
      <c r="K15" s="101">
        <f t="shared" si="1"/>
        <v>42827</v>
      </c>
      <c r="L15" s="96"/>
      <c r="M15" s="142"/>
    </row>
    <row r="16" s="94" customFormat="1" spans="2:13">
      <c r="B16" s="120"/>
      <c r="C16" s="121"/>
      <c r="D16" s="123" t="s">
        <v>53</v>
      </c>
      <c r="E16" s="124" t="s">
        <v>28</v>
      </c>
      <c r="F16" s="124" t="s">
        <v>29</v>
      </c>
      <c r="G16" s="124" t="s">
        <v>30</v>
      </c>
      <c r="H16" s="125" t="s">
        <v>31</v>
      </c>
      <c r="I16" s="124" t="s">
        <v>32</v>
      </c>
      <c r="J16" s="124" t="s">
        <v>33</v>
      </c>
      <c r="K16" s="124" t="s">
        <v>34</v>
      </c>
      <c r="L16" s="96"/>
      <c r="M16" s="142"/>
    </row>
    <row r="17" s="94" customFormat="1" ht="70" spans="2:13">
      <c r="B17" s="120"/>
      <c r="C17" s="121">
        <v>1</v>
      </c>
      <c r="D17" s="121" t="s">
        <v>54</v>
      </c>
      <c r="E17" s="126" t="s">
        <v>55</v>
      </c>
      <c r="F17" s="127" t="s">
        <v>56</v>
      </c>
      <c r="G17" s="102" t="s">
        <v>57</v>
      </c>
      <c r="H17" s="127" t="s">
        <v>58</v>
      </c>
      <c r="I17" s="127" t="s">
        <v>59</v>
      </c>
      <c r="J17" s="127"/>
      <c r="K17" s="127"/>
      <c r="L17" s="96"/>
      <c r="M17" s="142"/>
    </row>
    <row r="18" s="94" customFormat="1" ht="56" spans="2:13">
      <c r="B18" s="120"/>
      <c r="C18" s="121">
        <v>2</v>
      </c>
      <c r="D18" s="121" t="s">
        <v>60</v>
      </c>
      <c r="E18" s="102" t="s">
        <v>61</v>
      </c>
      <c r="F18" s="102" t="s">
        <v>62</v>
      </c>
      <c r="G18" s="128" t="s">
        <v>63</v>
      </c>
      <c r="H18" s="127" t="s">
        <v>64</v>
      </c>
      <c r="I18" s="102"/>
      <c r="J18" s="127"/>
      <c r="K18" s="127"/>
      <c r="L18" s="96"/>
      <c r="M18" s="142"/>
    </row>
    <row r="19" s="94" customFormat="1" ht="56" spans="2:13">
      <c r="B19" s="120"/>
      <c r="C19" s="121">
        <v>3</v>
      </c>
      <c r="D19" s="121" t="s">
        <v>65</v>
      </c>
      <c r="E19" s="102" t="s">
        <v>66</v>
      </c>
      <c r="F19" s="102" t="s">
        <v>67</v>
      </c>
      <c r="G19" s="102" t="s">
        <v>68</v>
      </c>
      <c r="H19" s="127" t="s">
        <v>69</v>
      </c>
      <c r="I19" s="127"/>
      <c r="J19" s="127"/>
      <c r="K19" s="127"/>
      <c r="L19" s="96"/>
      <c r="M19" s="142"/>
    </row>
    <row r="20" s="94" customFormat="1" ht="56" spans="2:13">
      <c r="B20" s="120"/>
      <c r="C20" s="121">
        <v>7</v>
      </c>
      <c r="D20" s="121" t="s">
        <v>70</v>
      </c>
      <c r="E20" s="102" t="s">
        <v>71</v>
      </c>
      <c r="F20" s="102" t="s">
        <v>72</v>
      </c>
      <c r="G20" s="102" t="s">
        <v>73</v>
      </c>
      <c r="H20" s="127" t="s">
        <v>74</v>
      </c>
      <c r="I20" s="127"/>
      <c r="J20" s="127"/>
      <c r="K20" s="127"/>
      <c r="L20" s="96"/>
      <c r="M20" s="142"/>
    </row>
    <row r="21" s="94" customFormat="1" ht="42" spans="2:13">
      <c r="B21" s="120"/>
      <c r="C21" s="121">
        <v>8</v>
      </c>
      <c r="D21" s="121" t="s">
        <v>75</v>
      </c>
      <c r="E21" s="102" t="s">
        <v>76</v>
      </c>
      <c r="F21" s="102" t="s">
        <v>77</v>
      </c>
      <c r="G21" s="102" t="s">
        <v>78</v>
      </c>
      <c r="H21" s="127" t="s">
        <v>79</v>
      </c>
      <c r="I21" s="127"/>
      <c r="J21" s="127"/>
      <c r="K21" s="127"/>
      <c r="L21" s="96"/>
      <c r="M21" s="142"/>
    </row>
    <row r="22" s="94" customFormat="1" ht="70" spans="2:13">
      <c r="B22" s="120"/>
      <c r="C22" s="121">
        <v>5</v>
      </c>
      <c r="D22" s="121" t="s">
        <v>80</v>
      </c>
      <c r="E22" s="102"/>
      <c r="F22" s="102" t="s">
        <v>81</v>
      </c>
      <c r="G22" s="102" t="s">
        <v>82</v>
      </c>
      <c r="H22" s="102" t="s">
        <v>83</v>
      </c>
      <c r="I22" s="127"/>
      <c r="J22" s="127"/>
      <c r="K22" s="127"/>
      <c r="L22" s="96"/>
      <c r="M22" s="142"/>
    </row>
    <row r="23" s="94" customFormat="1" ht="56" spans="2:13">
      <c r="B23" s="120"/>
      <c r="C23" s="121">
        <v>9</v>
      </c>
      <c r="D23" s="121" t="s">
        <v>84</v>
      </c>
      <c r="E23" s="102"/>
      <c r="F23" s="102"/>
      <c r="G23" s="102" t="s">
        <v>85</v>
      </c>
      <c r="H23" s="127" t="s">
        <v>86</v>
      </c>
      <c r="I23" s="127"/>
      <c r="J23" s="127"/>
      <c r="K23" s="127"/>
      <c r="L23" s="96"/>
      <c r="M23" s="142"/>
    </row>
    <row r="24" s="94" customFormat="1" ht="56" spans="2:13">
      <c r="B24" s="120"/>
      <c r="C24" s="121">
        <v>10</v>
      </c>
      <c r="D24" s="121" t="s">
        <v>87</v>
      </c>
      <c r="E24" s="102"/>
      <c r="F24" s="102"/>
      <c r="G24" s="102" t="s">
        <v>88</v>
      </c>
      <c r="H24" s="127" t="s">
        <v>89</v>
      </c>
      <c r="I24" s="127"/>
      <c r="J24" s="127"/>
      <c r="K24" s="127"/>
      <c r="L24" s="96"/>
      <c r="M24" s="142"/>
    </row>
    <row r="25" s="94" customFormat="1" ht="65.1" customHeight="1" spans="2:13">
      <c r="B25" s="120"/>
      <c r="C25" s="129"/>
      <c r="D25" s="129"/>
      <c r="E25" s="130"/>
      <c r="F25" s="130"/>
      <c r="G25" s="130"/>
      <c r="H25" s="131" t="s">
        <v>90</v>
      </c>
      <c r="I25" s="143"/>
      <c r="J25" s="143"/>
      <c r="K25" s="144"/>
      <c r="L25" s="96"/>
      <c r="M25" s="142"/>
    </row>
    <row r="26" s="94" customFormat="1" ht="28" spans="2:13">
      <c r="B26" s="120"/>
      <c r="C26" s="95"/>
      <c r="D26" s="95"/>
      <c r="E26" s="95"/>
      <c r="F26" s="95"/>
      <c r="G26" s="95"/>
      <c r="H26" s="95" t="s">
        <v>91</v>
      </c>
      <c r="I26" s="95"/>
      <c r="J26" s="95"/>
      <c r="K26" s="96"/>
      <c r="L26" s="96"/>
      <c r="M26" s="142"/>
    </row>
    <row r="27" s="94" customFormat="1" spans="2:13">
      <c r="B27" s="120"/>
      <c r="C27" s="121">
        <v>4</v>
      </c>
      <c r="D27" s="121" t="s">
        <v>92</v>
      </c>
      <c r="E27" s="102"/>
      <c r="F27" s="102"/>
      <c r="G27" s="102"/>
      <c r="H27" s="132"/>
      <c r="I27" s="127"/>
      <c r="J27" s="127"/>
      <c r="K27" s="127"/>
      <c r="L27" s="96"/>
      <c r="M27" s="142"/>
    </row>
    <row r="28" s="94" customFormat="1" spans="2:13">
      <c r="B28" s="120"/>
      <c r="C28" s="121">
        <v>5</v>
      </c>
      <c r="D28" s="121" t="s">
        <v>80</v>
      </c>
      <c r="E28" s="102"/>
      <c r="F28" s="102"/>
      <c r="G28" s="102"/>
      <c r="H28" s="102"/>
      <c r="I28" s="102"/>
      <c r="J28" s="127"/>
      <c r="K28" s="127"/>
      <c r="L28" s="96"/>
      <c r="M28" s="142"/>
    </row>
    <row r="29" s="94" customFormat="1" spans="2:13">
      <c r="B29" s="120"/>
      <c r="C29" s="121">
        <v>6</v>
      </c>
      <c r="D29" s="121" t="s">
        <v>93</v>
      </c>
      <c r="E29" s="102"/>
      <c r="F29" s="102"/>
      <c r="G29" s="102"/>
      <c r="H29" s="127"/>
      <c r="I29" s="127"/>
      <c r="J29" s="127"/>
      <c r="K29" s="127"/>
      <c r="L29" s="96"/>
      <c r="M29" s="142"/>
    </row>
    <row r="30" s="94" customFormat="1" ht="14.75" spans="2:13">
      <c r="B30" s="133"/>
      <c r="C30" s="134"/>
      <c r="D30" s="134"/>
      <c r="E30" s="134"/>
      <c r="F30" s="134"/>
      <c r="G30" s="134"/>
      <c r="H30" s="134"/>
      <c r="I30" s="134"/>
      <c r="J30" s="134"/>
      <c r="K30" s="145"/>
      <c r="L30" s="145"/>
      <c r="M30" s="146"/>
    </row>
    <row r="31" s="94" customFormat="1" spans="2:12">
      <c r="B31" s="103"/>
      <c r="C31" s="111"/>
      <c r="D31" s="112"/>
      <c r="E31" s="112"/>
      <c r="F31" s="113"/>
      <c r="G31" s="112"/>
      <c r="H31" s="112"/>
      <c r="I31" s="112"/>
      <c r="J31" s="99"/>
      <c r="K31" s="99"/>
      <c r="L31" s="98"/>
    </row>
    <row r="32" s="94" customFormat="1" spans="2:12">
      <c r="B32" s="103"/>
      <c r="C32" s="111"/>
      <c r="D32" s="112"/>
      <c r="E32" s="112"/>
      <c r="F32" s="113"/>
      <c r="G32" s="112"/>
      <c r="H32" s="112"/>
      <c r="I32" s="112"/>
      <c r="J32" s="99"/>
      <c r="K32" s="99"/>
      <c r="L32" s="98"/>
    </row>
    <row r="33" s="94" customFormat="1" ht="14.75" spans="2:12">
      <c r="B33" s="98"/>
      <c r="C33" s="98"/>
      <c r="H33" s="99"/>
      <c r="I33" s="99"/>
      <c r="J33" s="99"/>
      <c r="K33" s="99"/>
      <c r="L33" s="98"/>
    </row>
    <row r="34" spans="2:13">
      <c r="B34" s="114"/>
      <c r="C34" s="115"/>
      <c r="D34" s="116"/>
      <c r="E34" s="116"/>
      <c r="F34" s="116"/>
      <c r="G34" s="116"/>
      <c r="H34" s="117"/>
      <c r="I34" s="117"/>
      <c r="J34" s="117"/>
      <c r="K34" s="117"/>
      <c r="L34" s="115"/>
      <c r="M34" s="141"/>
    </row>
    <row r="35" spans="2:13">
      <c r="B35" s="118"/>
      <c r="D35" s="119" t="s">
        <v>94</v>
      </c>
      <c r="E35" s="119"/>
      <c r="L35" s="98"/>
      <c r="M35" s="142"/>
    </row>
    <row r="36" spans="2:13">
      <c r="B36" s="120"/>
      <c r="C36" s="121"/>
      <c r="D36" s="121"/>
      <c r="E36" s="101">
        <v>42814</v>
      </c>
      <c r="F36" s="101">
        <f t="shared" ref="F36:K36" si="2">E36+1</f>
        <v>42815</v>
      </c>
      <c r="G36" s="101">
        <f t="shared" si="2"/>
        <v>42816</v>
      </c>
      <c r="H36" s="101">
        <f t="shared" si="2"/>
        <v>42817</v>
      </c>
      <c r="I36" s="101">
        <f t="shared" si="2"/>
        <v>42818</v>
      </c>
      <c r="J36" s="101">
        <f t="shared" si="2"/>
        <v>42819</v>
      </c>
      <c r="K36" s="101">
        <f t="shared" si="2"/>
        <v>42820</v>
      </c>
      <c r="M36" s="142"/>
    </row>
    <row r="37" spans="2:13">
      <c r="B37" s="120"/>
      <c r="C37" s="121"/>
      <c r="D37" s="121"/>
      <c r="E37" s="102" t="s">
        <v>28</v>
      </c>
      <c r="F37" s="102" t="s">
        <v>29</v>
      </c>
      <c r="G37" s="102" t="s">
        <v>30</v>
      </c>
      <c r="H37" s="102" t="s">
        <v>31</v>
      </c>
      <c r="I37" s="102" t="s">
        <v>32</v>
      </c>
      <c r="J37" s="102" t="s">
        <v>33</v>
      </c>
      <c r="K37" s="102" t="s">
        <v>34</v>
      </c>
      <c r="M37" s="142"/>
    </row>
    <row r="38" ht="126" spans="2:13">
      <c r="B38" s="120"/>
      <c r="C38" s="121">
        <v>1</v>
      </c>
      <c r="D38" s="121" t="s">
        <v>54</v>
      </c>
      <c r="E38" s="102" t="s">
        <v>95</v>
      </c>
      <c r="F38" s="127" t="s">
        <v>96</v>
      </c>
      <c r="G38" s="102" t="s">
        <v>97</v>
      </c>
      <c r="H38" s="127" t="s">
        <v>98</v>
      </c>
      <c r="I38" s="127" t="s">
        <v>99</v>
      </c>
      <c r="J38" s="127"/>
      <c r="K38" s="127"/>
      <c r="M38" s="142"/>
    </row>
    <row r="39" ht="98" spans="2:13">
      <c r="B39" s="120"/>
      <c r="C39" s="121">
        <v>2</v>
      </c>
      <c r="D39" s="121" t="s">
        <v>60</v>
      </c>
      <c r="E39" s="102" t="s">
        <v>100</v>
      </c>
      <c r="F39" s="135" t="s">
        <v>101</v>
      </c>
      <c r="G39" s="102" t="s">
        <v>102</v>
      </c>
      <c r="H39" s="102" t="s">
        <v>103</v>
      </c>
      <c r="I39" s="102"/>
      <c r="J39" s="127"/>
      <c r="K39" s="127"/>
      <c r="M39" s="142"/>
    </row>
    <row r="40" ht="56" spans="2:13">
      <c r="B40" s="120"/>
      <c r="C40" s="121">
        <v>3</v>
      </c>
      <c r="D40" s="121" t="s">
        <v>65</v>
      </c>
      <c r="E40" s="102" t="s">
        <v>104</v>
      </c>
      <c r="F40" s="136" t="s">
        <v>105</v>
      </c>
      <c r="G40" s="132" t="s">
        <v>106</v>
      </c>
      <c r="H40" s="127" t="s">
        <v>107</v>
      </c>
      <c r="I40" s="127"/>
      <c r="J40" s="127"/>
      <c r="K40" s="127"/>
      <c r="M40" s="142"/>
    </row>
    <row r="41" ht="42" spans="2:13">
      <c r="B41" s="120"/>
      <c r="C41" s="121">
        <v>4</v>
      </c>
      <c r="D41" s="121" t="s">
        <v>92</v>
      </c>
      <c r="E41" s="102" t="s">
        <v>108</v>
      </c>
      <c r="F41" s="102" t="s">
        <v>108</v>
      </c>
      <c r="G41" s="102" t="s">
        <v>109</v>
      </c>
      <c r="H41" s="132" t="s">
        <v>110</v>
      </c>
      <c r="I41" s="127"/>
      <c r="J41" s="127"/>
      <c r="K41" s="127"/>
      <c r="M41" s="142"/>
    </row>
    <row r="42" ht="28" spans="2:13">
      <c r="B42" s="120"/>
      <c r="C42" s="121">
        <v>5</v>
      </c>
      <c r="D42" s="121" t="s">
        <v>80</v>
      </c>
      <c r="E42" s="102" t="s">
        <v>111</v>
      </c>
      <c r="F42" s="102" t="s">
        <v>112</v>
      </c>
      <c r="G42" s="102" t="s">
        <v>112</v>
      </c>
      <c r="H42" s="102" t="s">
        <v>112</v>
      </c>
      <c r="I42" s="102" t="s">
        <v>112</v>
      </c>
      <c r="J42" s="127"/>
      <c r="K42" s="127"/>
      <c r="M42" s="142"/>
    </row>
    <row r="43" ht="70" spans="2:13">
      <c r="B43" s="120"/>
      <c r="C43" s="121">
        <v>6</v>
      </c>
      <c r="D43" s="121" t="s">
        <v>93</v>
      </c>
      <c r="E43" s="102"/>
      <c r="F43" s="102" t="s">
        <v>113</v>
      </c>
      <c r="G43" s="102" t="s">
        <v>114</v>
      </c>
      <c r="H43" s="127" t="s">
        <v>115</v>
      </c>
      <c r="I43" s="127"/>
      <c r="J43" s="127"/>
      <c r="K43" s="127"/>
      <c r="M43" s="142"/>
    </row>
    <row r="44" ht="42" spans="2:13">
      <c r="B44" s="120"/>
      <c r="C44" s="121">
        <v>7</v>
      </c>
      <c r="D44" s="121" t="s">
        <v>70</v>
      </c>
      <c r="E44" s="102"/>
      <c r="F44" s="102" t="s">
        <v>116</v>
      </c>
      <c r="G44" s="102" t="s">
        <v>117</v>
      </c>
      <c r="H44" s="127" t="s">
        <v>118</v>
      </c>
      <c r="I44" s="127"/>
      <c r="J44" s="127"/>
      <c r="K44" s="127"/>
      <c r="M44" s="142"/>
    </row>
    <row r="45" spans="2:13">
      <c r="B45" s="120"/>
      <c r="C45" s="95"/>
      <c r="D45" s="95"/>
      <c r="E45" s="95"/>
      <c r="F45" s="95"/>
      <c r="G45" s="95"/>
      <c r="H45" s="95"/>
      <c r="I45" s="95"/>
      <c r="J45" s="95"/>
      <c r="M45" s="142"/>
    </row>
    <row r="46" spans="2:13">
      <c r="B46" s="120"/>
      <c r="C46" s="95"/>
      <c r="D46" s="95"/>
      <c r="E46" s="95"/>
      <c r="F46" s="95"/>
      <c r="G46" s="95"/>
      <c r="H46" s="95"/>
      <c r="I46" s="95"/>
      <c r="J46" s="95"/>
      <c r="M46" s="142"/>
    </row>
    <row r="47" ht="14.75" spans="2:13">
      <c r="B47" s="133"/>
      <c r="C47" s="134"/>
      <c r="D47" s="134"/>
      <c r="E47" s="134"/>
      <c r="F47" s="134"/>
      <c r="G47" s="134"/>
      <c r="H47" s="134"/>
      <c r="I47" s="134"/>
      <c r="J47" s="134"/>
      <c r="K47" s="145"/>
      <c r="L47" s="145"/>
      <c r="M47" s="146"/>
    </row>
    <row r="48" s="94" customFormat="1" spans="2:12">
      <c r="B48" s="98"/>
      <c r="C48" s="98"/>
      <c r="H48" s="99"/>
      <c r="I48" s="99"/>
      <c r="J48" s="99"/>
      <c r="K48" s="99"/>
      <c r="L48" s="98"/>
    </row>
    <row r="49" s="94" customFormat="1" spans="2:12">
      <c r="B49" s="98"/>
      <c r="C49" s="98"/>
      <c r="H49" s="99"/>
      <c r="I49" s="99"/>
      <c r="J49" s="99"/>
      <c r="K49" s="99"/>
      <c r="L49" s="98"/>
    </row>
    <row r="50" s="94" customFormat="1" ht="14.75" spans="2:12">
      <c r="B50" s="98"/>
      <c r="C50" s="98"/>
      <c r="H50" s="99"/>
      <c r="I50" s="99"/>
      <c r="J50" s="99"/>
      <c r="K50" s="99"/>
      <c r="L50" s="98"/>
    </row>
    <row r="51" s="94" customFormat="1" spans="2:13">
      <c r="B51" s="114"/>
      <c r="C51" s="115"/>
      <c r="D51" s="116"/>
      <c r="E51" s="116"/>
      <c r="F51" s="116"/>
      <c r="G51" s="116"/>
      <c r="H51" s="117"/>
      <c r="I51" s="117"/>
      <c r="J51" s="117"/>
      <c r="K51" s="117"/>
      <c r="L51" s="115"/>
      <c r="M51" s="141"/>
    </row>
    <row r="52" spans="2:13">
      <c r="B52" s="118"/>
      <c r="D52" s="119" t="s">
        <v>119</v>
      </c>
      <c r="E52" s="119"/>
      <c r="L52" s="98"/>
      <c r="M52" s="142"/>
    </row>
    <row r="53" spans="2:13">
      <c r="B53" s="118"/>
      <c r="C53" s="104" t="s">
        <v>36</v>
      </c>
      <c r="D53" s="105" t="s">
        <v>5</v>
      </c>
      <c r="E53" s="106" t="s">
        <v>37</v>
      </c>
      <c r="F53" s="105" t="s">
        <v>120</v>
      </c>
      <c r="G53" s="105" t="s">
        <v>121</v>
      </c>
      <c r="H53" s="105" t="s">
        <v>122</v>
      </c>
      <c r="I53" s="105" t="s">
        <v>123</v>
      </c>
      <c r="M53" s="142"/>
    </row>
    <row r="54" s="95" customFormat="1" ht="42" spans="2:13">
      <c r="B54" s="137"/>
      <c r="C54" s="107" t="s">
        <v>38</v>
      </c>
      <c r="D54" s="108" t="s">
        <v>124</v>
      </c>
      <c r="E54" s="109" t="s">
        <v>125</v>
      </c>
      <c r="F54" s="110"/>
      <c r="G54" s="108" t="s">
        <v>126</v>
      </c>
      <c r="H54" s="108" t="s">
        <v>127</v>
      </c>
      <c r="I54" s="108"/>
      <c r="L54" s="96"/>
      <c r="M54" s="147"/>
    </row>
    <row r="55" s="95" customFormat="1" ht="56" spans="2:13">
      <c r="B55" s="137"/>
      <c r="C55" s="107" t="s">
        <v>40</v>
      </c>
      <c r="D55" s="108" t="s">
        <v>128</v>
      </c>
      <c r="E55" s="108" t="s">
        <v>129</v>
      </c>
      <c r="F55" s="110"/>
      <c r="G55" s="108" t="s">
        <v>65</v>
      </c>
      <c r="H55" s="108" t="s">
        <v>127</v>
      </c>
      <c r="I55" s="108"/>
      <c r="L55" s="96"/>
      <c r="M55" s="147"/>
    </row>
    <row r="56" s="95" customFormat="1" ht="56" spans="2:13">
      <c r="B56" s="137"/>
      <c r="C56" s="107" t="s">
        <v>42</v>
      </c>
      <c r="D56" s="108" t="s">
        <v>130</v>
      </c>
      <c r="E56" s="108" t="s">
        <v>131</v>
      </c>
      <c r="F56" s="110"/>
      <c r="G56" s="108" t="s">
        <v>65</v>
      </c>
      <c r="H56" s="108" t="s">
        <v>127</v>
      </c>
      <c r="I56" s="108" t="s">
        <v>132</v>
      </c>
      <c r="L56" s="96"/>
      <c r="M56" s="147"/>
    </row>
    <row r="57" s="95" customFormat="1" spans="2:13">
      <c r="B57" s="137"/>
      <c r="C57" s="107" t="s">
        <v>45</v>
      </c>
      <c r="D57" s="108" t="s">
        <v>133</v>
      </c>
      <c r="E57" s="108" t="s">
        <v>134</v>
      </c>
      <c r="F57" s="110"/>
      <c r="G57" s="110"/>
      <c r="H57" s="108" t="s">
        <v>127</v>
      </c>
      <c r="I57" s="110"/>
      <c r="J57" s="96"/>
      <c r="K57" s="96"/>
      <c r="L57" s="96"/>
      <c r="M57" s="147"/>
    </row>
    <row r="58" s="95" customFormat="1" ht="28" spans="2:13">
      <c r="B58" s="137"/>
      <c r="C58" s="107" t="s">
        <v>135</v>
      </c>
      <c r="D58" s="108"/>
      <c r="E58" s="108" t="s">
        <v>136</v>
      </c>
      <c r="F58" s="110"/>
      <c r="G58" s="110" t="s">
        <v>137</v>
      </c>
      <c r="H58" s="108" t="s">
        <v>127</v>
      </c>
      <c r="I58" s="110"/>
      <c r="J58" s="96"/>
      <c r="K58" s="96"/>
      <c r="L58" s="96"/>
      <c r="M58" s="147"/>
    </row>
    <row r="59" spans="2:13">
      <c r="B59" s="118"/>
      <c r="M59" s="142"/>
    </row>
    <row r="60" spans="2:13">
      <c r="B60" s="120"/>
      <c r="C60" s="95"/>
      <c r="D60" s="95"/>
      <c r="E60" s="95"/>
      <c r="F60" s="95"/>
      <c r="G60" s="95"/>
      <c r="H60" s="95"/>
      <c r="I60" s="95"/>
      <c r="J60" s="95"/>
      <c r="M60" s="142"/>
    </row>
    <row r="61" spans="2:13">
      <c r="B61" s="120"/>
      <c r="C61" s="121"/>
      <c r="D61" s="121"/>
      <c r="E61" s="101">
        <v>42807</v>
      </c>
      <c r="F61" s="138">
        <f t="shared" ref="F61:K61" si="3">E61+1</f>
        <v>42808</v>
      </c>
      <c r="G61" s="101">
        <f t="shared" si="3"/>
        <v>42809</v>
      </c>
      <c r="H61" s="101">
        <f t="shared" si="3"/>
        <v>42810</v>
      </c>
      <c r="I61" s="101">
        <f t="shared" si="3"/>
        <v>42811</v>
      </c>
      <c r="J61" s="101">
        <f t="shared" si="3"/>
        <v>42812</v>
      </c>
      <c r="K61" s="101">
        <f t="shared" si="3"/>
        <v>42813</v>
      </c>
      <c r="M61" s="142"/>
    </row>
    <row r="62" spans="2:13">
      <c r="B62" s="120"/>
      <c r="C62" s="121"/>
      <c r="D62" s="121"/>
      <c r="E62" s="102" t="s">
        <v>28</v>
      </c>
      <c r="F62" s="139" t="s">
        <v>29</v>
      </c>
      <c r="G62" s="102" t="s">
        <v>30</v>
      </c>
      <c r="H62" s="102" t="s">
        <v>31</v>
      </c>
      <c r="I62" s="102" t="s">
        <v>32</v>
      </c>
      <c r="J62" s="102" t="s">
        <v>33</v>
      </c>
      <c r="K62" s="102" t="s">
        <v>34</v>
      </c>
      <c r="M62" s="142"/>
    </row>
    <row r="63" ht="28" spans="2:13">
      <c r="B63" s="120"/>
      <c r="C63" s="121">
        <v>1</v>
      </c>
      <c r="D63" s="121" t="s">
        <v>54</v>
      </c>
      <c r="E63" s="102" t="s">
        <v>138</v>
      </c>
      <c r="F63" s="140" t="s">
        <v>139</v>
      </c>
      <c r="G63" s="127"/>
      <c r="H63" s="127"/>
      <c r="I63" s="127"/>
      <c r="J63" s="127"/>
      <c r="K63" s="127"/>
      <c r="M63" s="142"/>
    </row>
    <row r="64" spans="2:13">
      <c r="B64" s="120"/>
      <c r="C64" s="121">
        <v>2</v>
      </c>
      <c r="D64" s="121" t="s">
        <v>60</v>
      </c>
      <c r="E64" s="102" t="s">
        <v>140</v>
      </c>
      <c r="F64" s="139" t="s">
        <v>141</v>
      </c>
      <c r="G64" s="102" t="s">
        <v>142</v>
      </c>
      <c r="H64" s="102" t="s">
        <v>143</v>
      </c>
      <c r="I64" s="102"/>
      <c r="J64" s="127"/>
      <c r="K64" s="127"/>
      <c r="M64" s="142"/>
    </row>
    <row r="65" ht="42" spans="2:13">
      <c r="B65" s="120"/>
      <c r="C65" s="121">
        <v>3</v>
      </c>
      <c r="D65" s="121" t="s">
        <v>65</v>
      </c>
      <c r="E65" s="102" t="s">
        <v>144</v>
      </c>
      <c r="F65" s="140" t="s">
        <v>145</v>
      </c>
      <c r="G65" s="127" t="s">
        <v>42</v>
      </c>
      <c r="H65" s="127"/>
      <c r="I65" s="127"/>
      <c r="J65" s="127"/>
      <c r="K65" s="127"/>
      <c r="M65" s="142"/>
    </row>
    <row r="66" spans="2:13">
      <c r="B66" s="120"/>
      <c r="C66" s="121">
        <v>4</v>
      </c>
      <c r="D66" s="121" t="s">
        <v>92</v>
      </c>
      <c r="E66" s="102" t="s">
        <v>146</v>
      </c>
      <c r="F66" s="139" t="s">
        <v>147</v>
      </c>
      <c r="G66" s="102" t="s">
        <v>147</v>
      </c>
      <c r="H66" s="127"/>
      <c r="I66" s="127"/>
      <c r="J66" s="127"/>
      <c r="K66" s="127"/>
      <c r="M66" s="142"/>
    </row>
    <row r="67" ht="28" spans="2:13">
      <c r="B67" s="120"/>
      <c r="C67" s="121">
        <v>5</v>
      </c>
      <c r="D67" s="121" t="s">
        <v>80</v>
      </c>
      <c r="E67" s="102" t="s">
        <v>146</v>
      </c>
      <c r="F67" s="140" t="s">
        <v>146</v>
      </c>
      <c r="G67" s="102" t="s">
        <v>148</v>
      </c>
      <c r="H67" s="127"/>
      <c r="I67" s="127"/>
      <c r="J67" s="127"/>
      <c r="K67" s="127"/>
      <c r="M67" s="142"/>
    </row>
    <row r="68" spans="2:13">
      <c r="B68" s="120"/>
      <c r="C68" s="95"/>
      <c r="D68" s="95"/>
      <c r="E68" s="95"/>
      <c r="F68" s="95"/>
      <c r="G68" s="95"/>
      <c r="H68" s="95"/>
      <c r="I68" s="95"/>
      <c r="J68" s="95"/>
      <c r="M68" s="142"/>
    </row>
    <row r="69" spans="2:13">
      <c r="B69" s="120"/>
      <c r="C69" s="95"/>
      <c r="D69" s="95"/>
      <c r="E69" s="95"/>
      <c r="F69" s="95"/>
      <c r="G69" s="95"/>
      <c r="H69" s="95"/>
      <c r="I69" s="95"/>
      <c r="J69" s="95"/>
      <c r="M69" s="142"/>
    </row>
    <row r="70" spans="2:13">
      <c r="B70" s="120"/>
      <c r="C70" s="95"/>
      <c r="D70" s="95"/>
      <c r="E70" s="95"/>
      <c r="F70" s="95"/>
      <c r="G70" s="95"/>
      <c r="H70" s="95"/>
      <c r="I70" s="95"/>
      <c r="J70" s="95"/>
      <c r="M70" s="142"/>
    </row>
    <row r="71" ht="14.75" spans="2:13">
      <c r="B71" s="133"/>
      <c r="C71" s="134"/>
      <c r="D71" s="134"/>
      <c r="E71" s="134"/>
      <c r="F71" s="134"/>
      <c r="G71" s="134"/>
      <c r="H71" s="134"/>
      <c r="I71" s="134"/>
      <c r="J71" s="134"/>
      <c r="K71" s="145"/>
      <c r="L71" s="145"/>
      <c r="M71" s="146"/>
    </row>
  </sheetData>
  <mergeCells count="1">
    <mergeCell ref="E2:F2"/>
  </mergeCells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22"/>
  <sheetViews>
    <sheetView workbookViewId="0">
      <selection activeCell="A1" sqref="A1"/>
    </sheetView>
  </sheetViews>
  <sheetFormatPr defaultColWidth="9" defaultRowHeight="14"/>
  <cols>
    <col min="1" max="4" width="9" style="85"/>
    <col min="5" max="6" width="6.38181818181818" style="85" customWidth="1"/>
    <col min="7" max="10" width="4.38181818181818" style="85" customWidth="1"/>
    <col min="11" max="11" width="6.38181818181818" style="85" customWidth="1"/>
    <col min="12" max="12" width="4.38181818181818" style="85" customWidth="1"/>
    <col min="13" max="13" width="6.38181818181818" style="85" customWidth="1"/>
    <col min="14" max="19" width="5.38181818181818" style="85" customWidth="1"/>
    <col min="20" max="20" width="8.88181818181818" style="85" customWidth="1"/>
    <col min="21" max="21" width="5.38181818181818" style="85" customWidth="1"/>
    <col min="22" max="22" width="6.62727272727273" style="85" customWidth="1"/>
    <col min="23" max="23" width="6.5" style="85" customWidth="1"/>
    <col min="24" max="25" width="5.38181818181818" style="85" customWidth="1"/>
    <col min="26" max="27" width="5.62727272727273" style="85" customWidth="1"/>
    <col min="28" max="35" width="5.38181818181818" style="85" customWidth="1"/>
    <col min="36" max="36" width="4.38181818181818" style="85" customWidth="1"/>
    <col min="37" max="16384" width="9" style="85"/>
  </cols>
  <sheetData>
    <row r="2" ht="28" spans="4:4">
      <c r="D2" s="86" t="s">
        <v>149</v>
      </c>
    </row>
    <row r="3" spans="1:36">
      <c r="A3" s="87" t="s">
        <v>150</v>
      </c>
      <c r="B3" s="87"/>
      <c r="E3" s="88">
        <v>42795</v>
      </c>
      <c r="F3" s="88">
        <v>42796</v>
      </c>
      <c r="G3" s="88">
        <v>42797</v>
      </c>
      <c r="H3" s="88">
        <v>42798</v>
      </c>
      <c r="I3" s="88">
        <v>42799</v>
      </c>
      <c r="J3" s="88">
        <v>42800</v>
      </c>
      <c r="K3" s="88">
        <v>42801</v>
      </c>
      <c r="L3" s="88">
        <v>42802</v>
      </c>
      <c r="M3" s="88">
        <v>42803</v>
      </c>
      <c r="N3" s="88">
        <v>42804</v>
      </c>
      <c r="O3" s="88">
        <v>42805</v>
      </c>
      <c r="P3" s="88">
        <v>42806</v>
      </c>
      <c r="Q3" s="88">
        <v>42807</v>
      </c>
      <c r="R3" s="88">
        <v>42808</v>
      </c>
      <c r="S3" s="88">
        <v>42809</v>
      </c>
      <c r="T3" s="88">
        <v>42810</v>
      </c>
      <c r="U3" s="88">
        <v>42811</v>
      </c>
      <c r="V3" s="88">
        <v>42812</v>
      </c>
      <c r="W3" s="88">
        <v>42813</v>
      </c>
      <c r="X3" s="88">
        <v>42814</v>
      </c>
      <c r="Y3" s="88">
        <v>42815</v>
      </c>
      <c r="Z3" s="88">
        <v>42816</v>
      </c>
      <c r="AA3" s="88">
        <v>42817</v>
      </c>
      <c r="AB3" s="88">
        <v>42818</v>
      </c>
      <c r="AC3" s="88">
        <v>42819</v>
      </c>
      <c r="AD3" s="88">
        <v>42820</v>
      </c>
      <c r="AE3" s="88">
        <v>42821</v>
      </c>
      <c r="AF3" s="88">
        <v>42822</v>
      </c>
      <c r="AG3" s="88">
        <v>42823</v>
      </c>
      <c r="AH3" s="88">
        <v>42824</v>
      </c>
      <c r="AI3" s="88">
        <v>42825</v>
      </c>
      <c r="AJ3" s="88"/>
    </row>
    <row r="4" spans="1:37">
      <c r="A4" s="87"/>
      <c r="B4" s="87"/>
      <c r="E4" s="88" t="s">
        <v>9</v>
      </c>
      <c r="F4" s="88" t="s">
        <v>10</v>
      </c>
      <c r="G4" s="88" t="s">
        <v>11</v>
      </c>
      <c r="H4" s="88" t="s">
        <v>12</v>
      </c>
      <c r="I4" s="88" t="s">
        <v>13</v>
      </c>
      <c r="J4" s="88" t="s">
        <v>7</v>
      </c>
      <c r="K4" s="88" t="s">
        <v>8</v>
      </c>
      <c r="L4" s="88" t="s">
        <v>9</v>
      </c>
      <c r="M4" s="88" t="s">
        <v>10</v>
      </c>
      <c r="N4" s="88" t="s">
        <v>11</v>
      </c>
      <c r="O4" s="88" t="s">
        <v>12</v>
      </c>
      <c r="P4" s="88" t="s">
        <v>13</v>
      </c>
      <c r="Q4" s="88" t="s">
        <v>7</v>
      </c>
      <c r="R4" s="88" t="s">
        <v>8</v>
      </c>
      <c r="S4" s="88" t="s">
        <v>9</v>
      </c>
      <c r="T4" s="88" t="s">
        <v>10</v>
      </c>
      <c r="U4" s="88" t="s">
        <v>11</v>
      </c>
      <c r="V4" s="88" t="s">
        <v>12</v>
      </c>
      <c r="W4" s="88" t="s">
        <v>13</v>
      </c>
      <c r="X4" s="88" t="s">
        <v>7</v>
      </c>
      <c r="Y4" s="88" t="s">
        <v>8</v>
      </c>
      <c r="Z4" s="88" t="s">
        <v>9</v>
      </c>
      <c r="AA4" s="88" t="s">
        <v>10</v>
      </c>
      <c r="AB4" s="88" t="s">
        <v>11</v>
      </c>
      <c r="AC4" s="88" t="s">
        <v>12</v>
      </c>
      <c r="AD4" s="88" t="s">
        <v>13</v>
      </c>
      <c r="AE4" s="88" t="s">
        <v>7</v>
      </c>
      <c r="AF4" s="88" t="s">
        <v>8</v>
      </c>
      <c r="AG4" s="88" t="s">
        <v>9</v>
      </c>
      <c r="AH4" s="88" t="s">
        <v>10</v>
      </c>
      <c r="AI4" s="88" t="s">
        <v>11</v>
      </c>
      <c r="AJ4" s="88"/>
      <c r="AK4" s="88"/>
    </row>
    <row r="5" ht="27.95" customHeight="1" spans="2:33">
      <c r="B5" s="85">
        <v>1</v>
      </c>
      <c r="C5" s="85" t="s">
        <v>54</v>
      </c>
      <c r="E5" s="85">
        <v>1</v>
      </c>
      <c r="F5" s="85">
        <v>1</v>
      </c>
      <c r="G5" s="85">
        <v>1</v>
      </c>
      <c r="H5" s="89"/>
      <c r="I5" s="89"/>
      <c r="J5" s="85">
        <v>1</v>
      </c>
      <c r="K5" s="85">
        <v>1</v>
      </c>
      <c r="L5" s="85">
        <v>1</v>
      </c>
      <c r="M5" s="85">
        <v>1</v>
      </c>
      <c r="N5" s="85">
        <v>1</v>
      </c>
      <c r="O5" s="89"/>
      <c r="P5" s="89"/>
      <c r="Q5" s="85">
        <v>1</v>
      </c>
      <c r="R5" s="85">
        <v>1</v>
      </c>
      <c r="S5" s="85">
        <v>1</v>
      </c>
      <c r="T5" s="85">
        <v>1</v>
      </c>
      <c r="U5" s="85">
        <v>1</v>
      </c>
      <c r="V5" s="89"/>
      <c r="W5" s="89"/>
      <c r="X5" s="85">
        <v>1</v>
      </c>
      <c r="Y5" s="85">
        <v>1</v>
      </c>
      <c r="Z5" s="85">
        <v>1</v>
      </c>
      <c r="AA5" s="85">
        <v>1</v>
      </c>
      <c r="AB5" s="85">
        <v>1</v>
      </c>
      <c r="AC5" s="89"/>
      <c r="AD5" s="89"/>
      <c r="AE5" s="85">
        <v>1</v>
      </c>
      <c r="AF5" s="85">
        <v>1</v>
      </c>
      <c r="AG5" s="85">
        <v>1</v>
      </c>
    </row>
    <row r="6" ht="27.95" customHeight="1" spans="2:33">
      <c r="B6" s="85">
        <v>2</v>
      </c>
      <c r="C6" s="85" t="s">
        <v>60</v>
      </c>
      <c r="D6" s="85">
        <v>2</v>
      </c>
      <c r="E6" s="85">
        <v>1</v>
      </c>
      <c r="F6" s="85">
        <v>1</v>
      </c>
      <c r="G6" s="85">
        <v>1</v>
      </c>
      <c r="H6" s="89"/>
      <c r="I6" s="89"/>
      <c r="J6" s="85">
        <v>1</v>
      </c>
      <c r="K6" s="85">
        <v>1</v>
      </c>
      <c r="L6" s="85">
        <v>1</v>
      </c>
      <c r="M6" s="85">
        <v>1</v>
      </c>
      <c r="N6" s="85">
        <v>1</v>
      </c>
      <c r="O6" s="89"/>
      <c r="P6" s="89"/>
      <c r="Q6" s="85">
        <v>1</v>
      </c>
      <c r="R6" s="85">
        <v>1</v>
      </c>
      <c r="S6" s="85">
        <v>1</v>
      </c>
      <c r="T6" s="91" t="s">
        <v>151</v>
      </c>
      <c r="U6" s="85">
        <v>1</v>
      </c>
      <c r="V6" s="89"/>
      <c r="W6" s="89"/>
      <c r="X6" s="85">
        <v>1</v>
      </c>
      <c r="Y6" s="85">
        <v>1</v>
      </c>
      <c r="Z6" s="85">
        <v>1</v>
      </c>
      <c r="AA6" s="85">
        <v>1</v>
      </c>
      <c r="AB6" s="85">
        <v>1</v>
      </c>
      <c r="AC6" s="89"/>
      <c r="AD6" s="89"/>
      <c r="AE6" s="85">
        <v>1</v>
      </c>
      <c r="AF6" s="85">
        <v>1</v>
      </c>
      <c r="AG6" s="91" t="s">
        <v>152</v>
      </c>
    </row>
    <row r="7" ht="27.95" customHeight="1" spans="2:33">
      <c r="B7" s="85">
        <v>3</v>
      </c>
      <c r="C7" s="85" t="s">
        <v>65</v>
      </c>
      <c r="D7" s="85">
        <v>2</v>
      </c>
      <c r="E7" s="85">
        <v>1</v>
      </c>
      <c r="F7" s="85">
        <v>1</v>
      </c>
      <c r="G7" s="85">
        <v>1</v>
      </c>
      <c r="H7" s="89"/>
      <c r="I7" s="89"/>
      <c r="J7" s="85">
        <v>1</v>
      </c>
      <c r="K7" s="85">
        <v>1</v>
      </c>
      <c r="L7" s="85">
        <v>1</v>
      </c>
      <c r="M7" s="85">
        <v>1</v>
      </c>
      <c r="N7" s="85">
        <v>1</v>
      </c>
      <c r="O7" s="89"/>
      <c r="P7" s="89"/>
      <c r="Q7" s="85">
        <v>1</v>
      </c>
      <c r="R7" s="85">
        <v>1</v>
      </c>
      <c r="S7" s="85">
        <v>1</v>
      </c>
      <c r="T7" s="85">
        <v>1</v>
      </c>
      <c r="U7" s="91" t="s">
        <v>153</v>
      </c>
      <c r="V7" s="89"/>
      <c r="W7" s="89"/>
      <c r="X7" s="85" t="s">
        <v>154</v>
      </c>
      <c r="Y7" s="85">
        <v>1</v>
      </c>
      <c r="Z7" s="91" t="s">
        <v>152</v>
      </c>
      <c r="AA7" s="85">
        <v>1</v>
      </c>
      <c r="AB7" s="91" t="s">
        <v>155</v>
      </c>
      <c r="AC7" s="89"/>
      <c r="AD7" s="89"/>
      <c r="AE7" s="85">
        <v>1</v>
      </c>
      <c r="AF7" s="85">
        <v>1</v>
      </c>
      <c r="AG7" s="85">
        <v>1</v>
      </c>
    </row>
    <row r="8" ht="27.95" customHeight="1" spans="2:33">
      <c r="B8" s="85">
        <v>4</v>
      </c>
      <c r="C8" s="85" t="s">
        <v>92</v>
      </c>
      <c r="D8" s="85">
        <v>8</v>
      </c>
      <c r="H8" s="89"/>
      <c r="I8" s="89"/>
      <c r="O8" s="89"/>
      <c r="P8" s="89"/>
      <c r="Q8" s="85" t="s">
        <v>156</v>
      </c>
      <c r="R8" s="85">
        <v>1</v>
      </c>
      <c r="S8" s="85">
        <v>1</v>
      </c>
      <c r="T8" s="85">
        <v>1</v>
      </c>
      <c r="U8" s="85">
        <v>1</v>
      </c>
      <c r="V8" s="89"/>
      <c r="W8" s="89"/>
      <c r="X8" s="85">
        <v>1</v>
      </c>
      <c r="Y8" s="85">
        <v>1</v>
      </c>
      <c r="Z8" s="85">
        <v>1</v>
      </c>
      <c r="AA8" s="91" t="s">
        <v>157</v>
      </c>
      <c r="AB8" s="85">
        <v>1</v>
      </c>
      <c r="AC8" s="89"/>
      <c r="AD8" s="89"/>
      <c r="AE8" s="85">
        <v>1</v>
      </c>
      <c r="AF8" s="85">
        <v>1</v>
      </c>
      <c r="AG8" s="93" t="s">
        <v>158</v>
      </c>
    </row>
    <row r="9" ht="27.95" customHeight="1" spans="2:33">
      <c r="B9" s="85">
        <v>5</v>
      </c>
      <c r="C9" s="85" t="s">
        <v>80</v>
      </c>
      <c r="D9" s="85">
        <v>1</v>
      </c>
      <c r="H9" s="89"/>
      <c r="I9" s="89"/>
      <c r="O9" s="89"/>
      <c r="P9" s="89"/>
      <c r="Q9" s="85" t="s">
        <v>156</v>
      </c>
      <c r="R9" s="85">
        <v>1</v>
      </c>
      <c r="S9" s="85">
        <v>1</v>
      </c>
      <c r="T9" s="85">
        <v>1</v>
      </c>
      <c r="U9" s="85">
        <v>1</v>
      </c>
      <c r="V9" s="89"/>
      <c r="W9" s="89"/>
      <c r="X9" s="85">
        <v>1</v>
      </c>
      <c r="Y9" s="85">
        <v>1</v>
      </c>
      <c r="Z9" s="85">
        <v>1</v>
      </c>
      <c r="AA9" s="85">
        <v>1</v>
      </c>
      <c r="AB9" s="85">
        <v>1</v>
      </c>
      <c r="AC9" s="89"/>
      <c r="AD9" s="89"/>
      <c r="AE9" s="85">
        <v>1</v>
      </c>
      <c r="AF9" s="85">
        <v>1</v>
      </c>
      <c r="AG9" s="85">
        <v>1</v>
      </c>
    </row>
    <row r="10" ht="27.95" customHeight="1" spans="2:33">
      <c r="B10" s="85">
        <v>6</v>
      </c>
      <c r="C10" s="85" t="s">
        <v>70</v>
      </c>
      <c r="D10" s="85">
        <v>6</v>
      </c>
      <c r="H10" s="89"/>
      <c r="I10" s="89"/>
      <c r="O10" s="89"/>
      <c r="P10" s="89"/>
      <c r="V10" s="89"/>
      <c r="W10" s="89"/>
      <c r="Y10" s="85" t="s">
        <v>156</v>
      </c>
      <c r="Z10" s="85">
        <v>1</v>
      </c>
      <c r="AA10" s="85">
        <v>1</v>
      </c>
      <c r="AB10" s="85">
        <v>1</v>
      </c>
      <c r="AC10" s="89"/>
      <c r="AD10" s="89"/>
      <c r="AE10" s="85">
        <v>1</v>
      </c>
      <c r="AF10" s="85">
        <v>1</v>
      </c>
      <c r="AG10" s="85">
        <v>1</v>
      </c>
    </row>
    <row r="11" ht="27.95" customHeight="1" spans="2:33">
      <c r="B11" s="85">
        <v>7</v>
      </c>
      <c r="C11" s="85" t="s">
        <v>75</v>
      </c>
      <c r="H11" s="89"/>
      <c r="I11" s="89"/>
      <c r="O11" s="89"/>
      <c r="P11" s="89"/>
      <c r="V11" s="89"/>
      <c r="W11" s="89"/>
      <c r="AC11" s="89"/>
      <c r="AD11" s="89"/>
      <c r="AE11" s="85" t="s">
        <v>156</v>
      </c>
      <c r="AF11" s="85">
        <v>0.5</v>
      </c>
      <c r="AG11" s="85">
        <v>1</v>
      </c>
    </row>
    <row r="13" ht="27.95" customHeight="1" spans="2:30">
      <c r="B13" s="85">
        <v>6</v>
      </c>
      <c r="C13" s="85" t="s">
        <v>93</v>
      </c>
      <c r="D13" s="85">
        <v>3</v>
      </c>
      <c r="H13" s="89"/>
      <c r="I13" s="89"/>
      <c r="O13" s="89"/>
      <c r="P13" s="89"/>
      <c r="T13" s="85" t="s">
        <v>156</v>
      </c>
      <c r="U13" s="85">
        <v>1</v>
      </c>
      <c r="V13" s="89"/>
      <c r="W13" s="89"/>
      <c r="X13" s="85">
        <v>1</v>
      </c>
      <c r="Y13" s="85">
        <v>1</v>
      </c>
      <c r="Z13" s="85">
        <v>1</v>
      </c>
      <c r="AA13" s="85" t="s">
        <v>158</v>
      </c>
      <c r="AC13" s="89"/>
      <c r="AD13" s="89"/>
    </row>
    <row r="16" spans="1:36">
      <c r="A16" s="87" t="s">
        <v>159</v>
      </c>
      <c r="B16" s="87"/>
      <c r="E16" s="88">
        <v>42795</v>
      </c>
      <c r="F16" s="88">
        <v>42796</v>
      </c>
      <c r="G16" s="88">
        <v>42797</v>
      </c>
      <c r="H16" s="88">
        <v>42798</v>
      </c>
      <c r="I16" s="88">
        <v>42799</v>
      </c>
      <c r="J16" s="88">
        <v>42800</v>
      </c>
      <c r="K16" s="88">
        <v>42801</v>
      </c>
      <c r="L16" s="88">
        <v>42802</v>
      </c>
      <c r="M16" s="88">
        <v>42803</v>
      </c>
      <c r="N16" s="88">
        <v>42804</v>
      </c>
      <c r="O16" s="88">
        <v>42805</v>
      </c>
      <c r="P16" s="88">
        <v>42806</v>
      </c>
      <c r="Q16" s="88">
        <v>42807</v>
      </c>
      <c r="R16" s="88">
        <v>42808</v>
      </c>
      <c r="S16" s="88">
        <v>42809</v>
      </c>
      <c r="T16" s="88">
        <v>42810</v>
      </c>
      <c r="U16" s="88">
        <v>42811</v>
      </c>
      <c r="V16" s="88">
        <v>42812</v>
      </c>
      <c r="W16" s="88">
        <v>42813</v>
      </c>
      <c r="X16" s="88">
        <v>42814</v>
      </c>
      <c r="Y16" s="88">
        <v>42815</v>
      </c>
      <c r="Z16" s="88">
        <v>42816</v>
      </c>
      <c r="AA16" s="88">
        <v>42817</v>
      </c>
      <c r="AB16" s="88">
        <v>42818</v>
      </c>
      <c r="AC16" s="88">
        <v>42819</v>
      </c>
      <c r="AD16" s="88">
        <v>42820</v>
      </c>
      <c r="AE16" s="88">
        <v>42821</v>
      </c>
      <c r="AF16" s="88">
        <v>42822</v>
      </c>
      <c r="AG16" s="88">
        <v>42823</v>
      </c>
      <c r="AH16" s="88">
        <v>42824</v>
      </c>
      <c r="AI16" s="88">
        <v>42825</v>
      </c>
      <c r="AJ16" s="88"/>
    </row>
    <row r="17" ht="27.95" customHeight="1" spans="3:35">
      <c r="C17" s="85" t="s">
        <v>54</v>
      </c>
      <c r="E17" s="90">
        <v>0</v>
      </c>
      <c r="H17" s="89"/>
      <c r="I17" s="89"/>
      <c r="K17" s="90">
        <v>0.916666666666667</v>
      </c>
      <c r="M17" s="90">
        <v>0.958333333333333</v>
      </c>
      <c r="N17" s="90">
        <v>0</v>
      </c>
      <c r="O17" s="89"/>
      <c r="P17" s="89"/>
      <c r="V17" s="89"/>
      <c r="W17" s="89"/>
      <c r="Z17" s="92" t="s">
        <v>160</v>
      </c>
      <c r="AA17" s="92" t="s">
        <v>161</v>
      </c>
      <c r="AC17" s="89"/>
      <c r="AD17" s="89" t="s">
        <v>162</v>
      </c>
      <c r="AI17" s="85" t="s">
        <v>163</v>
      </c>
    </row>
    <row r="18" ht="27.95" customHeight="1" spans="3:35">
      <c r="C18" s="85" t="s">
        <v>60</v>
      </c>
      <c r="E18" s="90">
        <v>0</v>
      </c>
      <c r="F18" s="90">
        <v>0.916666666666667</v>
      </c>
      <c r="H18" s="89"/>
      <c r="I18" s="89"/>
      <c r="K18" s="90">
        <v>0.854166666666667</v>
      </c>
      <c r="M18" s="90">
        <v>0.958333333333333</v>
      </c>
      <c r="N18" s="90">
        <v>0</v>
      </c>
      <c r="O18" s="89"/>
      <c r="P18" s="89"/>
      <c r="V18" s="92" t="s">
        <v>164</v>
      </c>
      <c r="W18" s="92" t="s">
        <v>165</v>
      </c>
      <c r="Z18" s="92" t="s">
        <v>160</v>
      </c>
      <c r="AC18" s="89"/>
      <c r="AD18" s="89"/>
      <c r="AI18" s="85" t="s">
        <v>166</v>
      </c>
    </row>
    <row r="19" ht="27.95" customHeight="1" spans="3:35">
      <c r="C19" s="85" t="s">
        <v>65</v>
      </c>
      <c r="E19" s="90">
        <v>0</v>
      </c>
      <c r="H19" s="89"/>
      <c r="I19" s="89"/>
      <c r="M19" s="90">
        <v>0.958333333333333</v>
      </c>
      <c r="N19" s="90">
        <v>0</v>
      </c>
      <c r="O19" s="89"/>
      <c r="P19" s="89"/>
      <c r="V19" s="92" t="s">
        <v>167</v>
      </c>
      <c r="W19" s="92" t="s">
        <v>168</v>
      </c>
      <c r="AA19" s="92" t="s">
        <v>161</v>
      </c>
      <c r="AC19" s="89"/>
      <c r="AD19" s="89"/>
      <c r="AI19" s="85" t="s">
        <v>166</v>
      </c>
    </row>
    <row r="20" ht="27.95" customHeight="1" spans="3:30">
      <c r="C20" s="85" t="s">
        <v>92</v>
      </c>
      <c r="H20" s="89"/>
      <c r="I20" s="89"/>
      <c r="O20" s="89"/>
      <c r="P20" s="89"/>
      <c r="V20" s="89"/>
      <c r="W20" s="89"/>
      <c r="AC20" s="89"/>
      <c r="AD20" s="89"/>
    </row>
    <row r="21" ht="27.95" customHeight="1" spans="3:30">
      <c r="C21" s="85" t="s">
        <v>80</v>
      </c>
      <c r="H21" s="89"/>
      <c r="I21" s="89"/>
      <c r="O21" s="89"/>
      <c r="P21" s="89"/>
      <c r="V21" s="89"/>
      <c r="W21" s="89"/>
      <c r="AC21" s="89"/>
      <c r="AD21" s="89"/>
    </row>
    <row r="22" ht="27.95" customHeight="1" spans="3:30">
      <c r="C22" s="85" t="s">
        <v>70</v>
      </c>
      <c r="H22" s="89"/>
      <c r="I22" s="89"/>
      <c r="O22" s="89"/>
      <c r="P22" s="89"/>
      <c r="V22" s="89"/>
      <c r="W22" s="89"/>
      <c r="AC22" s="89"/>
      <c r="AD22" s="89"/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"/>
  <sheetViews>
    <sheetView workbookViewId="0">
      <pane ySplit="3" topLeftCell="A4" activePane="bottomLeft" state="frozen"/>
      <selection/>
      <selection pane="bottomLeft" activeCell="H6" sqref="H6"/>
    </sheetView>
  </sheetViews>
  <sheetFormatPr defaultColWidth="9" defaultRowHeight="18" customHeight="1"/>
  <cols>
    <col min="1" max="1" width="9" style="29"/>
    <col min="2" max="2" width="8.38181818181818" style="59" customWidth="1"/>
    <col min="3" max="3" width="10.7545454545455" style="59" customWidth="1"/>
    <col min="4" max="4" width="25.8818181818182" style="29" customWidth="1"/>
    <col min="5" max="5" width="40.5" style="60" customWidth="1"/>
    <col min="6" max="6" width="9" style="29"/>
    <col min="7" max="7" width="19.6363636363636" style="29" customWidth="1"/>
    <col min="8" max="8" width="16.6272727272727" style="29" customWidth="1"/>
    <col min="9" max="9" width="50" style="29" customWidth="1"/>
    <col min="10" max="10" width="35.8818181818182" style="61" customWidth="1"/>
    <col min="11" max="16384" width="9" style="29"/>
  </cols>
  <sheetData>
    <row r="1" s="56" customFormat="1" ht="28" spans="1:10">
      <c r="A1" s="62" t="s">
        <v>36</v>
      </c>
      <c r="B1" s="62" t="s">
        <v>169</v>
      </c>
      <c r="C1" s="62" t="s">
        <v>170</v>
      </c>
      <c r="D1" s="62" t="s">
        <v>171</v>
      </c>
      <c r="E1" s="62" t="s">
        <v>172</v>
      </c>
      <c r="F1" s="62" t="s">
        <v>173</v>
      </c>
      <c r="G1" s="62" t="s">
        <v>123</v>
      </c>
      <c r="H1" s="62" t="s">
        <v>174</v>
      </c>
      <c r="I1" s="77" t="s">
        <v>175</v>
      </c>
      <c r="J1" s="62" t="s">
        <v>176</v>
      </c>
    </row>
    <row r="2" ht="42" customHeight="1" spans="1:10">
      <c r="A2" s="63" t="s">
        <v>177</v>
      </c>
      <c r="B2" s="64"/>
      <c r="C2" s="64"/>
      <c r="D2" s="64"/>
      <c r="E2" s="65"/>
      <c r="F2" s="64"/>
      <c r="G2" s="64"/>
      <c r="H2" s="64"/>
      <c r="I2" s="64"/>
      <c r="J2" s="78"/>
    </row>
    <row r="3" customFormat="1" ht="20" customHeight="1" spans="1:10">
      <c r="A3" s="66"/>
      <c r="B3" s="67">
        <v>42944</v>
      </c>
      <c r="C3" s="67"/>
      <c r="D3" s="68" t="s">
        <v>178</v>
      </c>
      <c r="E3" s="68"/>
      <c r="F3" s="69"/>
      <c r="G3" s="69"/>
      <c r="H3" s="69"/>
      <c r="I3" s="69"/>
      <c r="J3" s="75"/>
    </row>
    <row r="4" customFormat="1" ht="14" spans="1:10">
      <c r="A4" s="66"/>
      <c r="B4" s="67"/>
      <c r="C4" s="67"/>
      <c r="D4" s="68"/>
      <c r="E4" s="68"/>
      <c r="F4" s="69"/>
      <c r="G4" s="69"/>
      <c r="H4" s="69"/>
      <c r="I4" s="69"/>
      <c r="J4" s="75"/>
    </row>
    <row r="5" customFormat="1" ht="14" spans="1:10">
      <c r="A5" s="66"/>
      <c r="B5" s="67"/>
      <c r="C5" s="67"/>
      <c r="D5" s="68"/>
      <c r="E5" s="68"/>
      <c r="F5" s="69"/>
      <c r="G5" s="69"/>
      <c r="H5" s="69"/>
      <c r="I5" s="69"/>
      <c r="J5" s="75"/>
    </row>
    <row r="6" customFormat="1" ht="28" spans="1:10">
      <c r="A6" s="66"/>
      <c r="B6" s="67">
        <v>43132</v>
      </c>
      <c r="C6" s="67"/>
      <c r="D6" s="68" t="s">
        <v>179</v>
      </c>
      <c r="E6" s="70" t="s">
        <v>180</v>
      </c>
      <c r="F6" s="69" t="s">
        <v>181</v>
      </c>
      <c r="G6" s="69"/>
      <c r="H6" s="69"/>
      <c r="I6" s="69"/>
      <c r="J6" s="75"/>
    </row>
    <row r="7" customFormat="1" ht="28" spans="1:10">
      <c r="A7" s="66"/>
      <c r="B7" s="67">
        <v>43131</v>
      </c>
      <c r="C7" s="67"/>
      <c r="D7" s="68" t="s">
        <v>182</v>
      </c>
      <c r="E7" s="70" t="s">
        <v>183</v>
      </c>
      <c r="F7" s="69"/>
      <c r="G7" s="69"/>
      <c r="H7" s="69"/>
      <c r="I7" s="69"/>
      <c r="J7" s="75"/>
    </row>
    <row r="8" customFormat="1" ht="28" spans="1:10">
      <c r="A8" s="66"/>
      <c r="B8" s="67">
        <v>43131</v>
      </c>
      <c r="C8" s="67"/>
      <c r="D8" s="68" t="s">
        <v>184</v>
      </c>
      <c r="E8" s="70" t="s">
        <v>185</v>
      </c>
      <c r="F8" s="69"/>
      <c r="G8" s="69"/>
      <c r="H8" s="69"/>
      <c r="I8" s="69"/>
      <c r="J8" s="75"/>
    </row>
    <row r="9" customFormat="1" ht="56" spans="1:10">
      <c r="A9" s="66"/>
      <c r="B9" s="67">
        <v>43131</v>
      </c>
      <c r="C9" s="67"/>
      <c r="D9" s="68" t="s">
        <v>186</v>
      </c>
      <c r="E9" s="68"/>
      <c r="F9" s="69"/>
      <c r="G9" s="69"/>
      <c r="H9" s="69"/>
      <c r="I9" s="69"/>
      <c r="J9" s="75"/>
    </row>
    <row r="10" customFormat="1" ht="14" spans="1:10">
      <c r="A10" s="66"/>
      <c r="B10" s="67">
        <v>43119</v>
      </c>
      <c r="C10" s="67"/>
      <c r="D10" s="68" t="s">
        <v>187</v>
      </c>
      <c r="E10" s="68"/>
      <c r="F10" s="69"/>
      <c r="G10" s="69"/>
      <c r="H10" s="69"/>
      <c r="I10" s="69"/>
      <c r="J10" s="75"/>
    </row>
    <row r="11" customFormat="1" ht="14" spans="1:10">
      <c r="A11" s="66"/>
      <c r="B11" s="67">
        <v>43119</v>
      </c>
      <c r="C11" s="67"/>
      <c r="D11" s="68" t="s">
        <v>188</v>
      </c>
      <c r="E11" s="70" t="s">
        <v>189</v>
      </c>
      <c r="F11" s="69"/>
      <c r="G11" s="69"/>
      <c r="H11" s="69"/>
      <c r="I11" s="69"/>
      <c r="J11" s="75"/>
    </row>
    <row r="12" customFormat="1" ht="56" spans="1:10">
      <c r="A12" s="66"/>
      <c r="B12" s="67">
        <v>43110</v>
      </c>
      <c r="C12" s="67"/>
      <c r="D12" s="68" t="s">
        <v>190</v>
      </c>
      <c r="E12" s="68" t="s">
        <v>191</v>
      </c>
      <c r="F12" s="69"/>
      <c r="G12" s="69"/>
      <c r="H12" s="69"/>
      <c r="I12" s="69"/>
      <c r="J12" s="75"/>
    </row>
    <row r="13" customFormat="1" customHeight="1" spans="1:10">
      <c r="A13" s="66"/>
      <c r="B13" s="67"/>
      <c r="C13" s="67"/>
      <c r="D13" s="69" t="s">
        <v>192</v>
      </c>
      <c r="E13" s="68"/>
      <c r="F13" s="69"/>
      <c r="G13" s="69"/>
      <c r="H13" s="69"/>
      <c r="I13" s="69"/>
      <c r="J13" s="75"/>
    </row>
    <row r="14" customFormat="1" customHeight="1" spans="1:10">
      <c r="A14" s="66"/>
      <c r="B14" s="67"/>
      <c r="C14" s="67"/>
      <c r="D14" s="69" t="s">
        <v>193</v>
      </c>
      <c r="E14" s="68"/>
      <c r="F14" s="69"/>
      <c r="G14" s="69"/>
      <c r="H14" s="69"/>
      <c r="I14" s="69"/>
      <c r="J14" s="75"/>
    </row>
    <row r="15" customFormat="1" customHeight="1" spans="1:10">
      <c r="A15" s="66"/>
      <c r="B15" s="67"/>
      <c r="C15" s="67"/>
      <c r="D15" s="69" t="s">
        <v>194</v>
      </c>
      <c r="E15" s="68" t="s">
        <v>195</v>
      </c>
      <c r="F15" s="69"/>
      <c r="G15" s="69"/>
      <c r="H15" s="69"/>
      <c r="I15" s="69"/>
      <c r="J15" s="75"/>
    </row>
    <row r="16" customFormat="1" ht="28" spans="1:10">
      <c r="A16" s="66"/>
      <c r="B16" s="67">
        <v>42944</v>
      </c>
      <c r="C16" s="67"/>
      <c r="D16" s="68" t="s">
        <v>196</v>
      </c>
      <c r="E16" s="68"/>
      <c r="F16" s="69"/>
      <c r="G16" s="69"/>
      <c r="H16" s="69"/>
      <c r="I16" s="69"/>
      <c r="J16" s="75"/>
    </row>
    <row r="17" customFormat="1" customHeight="1" spans="1:10">
      <c r="A17" s="66"/>
      <c r="B17" s="67"/>
      <c r="C17" s="67"/>
      <c r="D17" s="69" t="s">
        <v>192</v>
      </c>
      <c r="E17" s="68"/>
      <c r="F17" s="69"/>
      <c r="G17" s="69"/>
      <c r="H17" s="69"/>
      <c r="I17" s="69"/>
      <c r="J17" s="75"/>
    </row>
    <row r="18" customFormat="1" customHeight="1" spans="1:10">
      <c r="A18" s="66"/>
      <c r="B18" s="67"/>
      <c r="C18" s="67"/>
      <c r="D18" s="69" t="s">
        <v>197</v>
      </c>
      <c r="E18" s="68"/>
      <c r="F18" s="69"/>
      <c r="G18" s="69"/>
      <c r="H18" s="69"/>
      <c r="I18" s="69"/>
      <c r="J18" s="75"/>
    </row>
    <row r="19" customFormat="1" customHeight="1" spans="1:10">
      <c r="A19" s="66"/>
      <c r="B19" s="67"/>
      <c r="C19" s="67"/>
      <c r="D19" s="69" t="s">
        <v>198</v>
      </c>
      <c r="E19" s="68"/>
      <c r="F19" s="69"/>
      <c r="G19" s="69"/>
      <c r="H19" s="69"/>
      <c r="I19" s="69"/>
      <c r="J19" s="75"/>
    </row>
    <row r="20" customFormat="1" customHeight="1" spans="1:10">
      <c r="A20" s="66"/>
      <c r="B20" s="67">
        <v>42902</v>
      </c>
      <c r="C20" s="67"/>
      <c r="D20" s="69" t="s">
        <v>199</v>
      </c>
      <c r="E20" s="68" t="s">
        <v>200</v>
      </c>
      <c r="F20" s="69"/>
      <c r="G20" s="69" t="s">
        <v>201</v>
      </c>
      <c r="H20" s="69"/>
      <c r="I20" s="69"/>
      <c r="J20" s="75"/>
    </row>
    <row r="21" customFormat="1" customHeight="1" spans="1:10">
      <c r="A21" s="66"/>
      <c r="B21" s="67">
        <v>42902</v>
      </c>
      <c r="C21" s="67"/>
      <c r="D21" s="69" t="s">
        <v>202</v>
      </c>
      <c r="E21" s="68"/>
      <c r="F21" s="69"/>
      <c r="G21" s="69"/>
      <c r="H21" s="69"/>
      <c r="I21" s="69"/>
      <c r="J21" s="75"/>
    </row>
    <row r="22" customFormat="1" customHeight="1" spans="1:10">
      <c r="A22" s="66"/>
      <c r="B22" s="67">
        <v>42902</v>
      </c>
      <c r="C22" s="67"/>
      <c r="D22" s="69" t="s">
        <v>203</v>
      </c>
      <c r="E22" s="68"/>
      <c r="F22" s="69"/>
      <c r="G22" s="69"/>
      <c r="H22" s="69"/>
      <c r="I22" s="69"/>
      <c r="J22" s="75"/>
    </row>
    <row r="23" customFormat="1" customHeight="1" spans="1:10">
      <c r="A23" s="66"/>
      <c r="B23" s="67">
        <v>42902</v>
      </c>
      <c r="C23" s="67"/>
      <c r="D23" s="69" t="s">
        <v>204</v>
      </c>
      <c r="E23" s="68"/>
      <c r="F23" s="69"/>
      <c r="G23" s="69"/>
      <c r="H23" s="69"/>
      <c r="I23" s="69"/>
      <c r="J23" s="75"/>
    </row>
    <row r="24" customFormat="1" customHeight="1" spans="1:10">
      <c r="A24" s="66"/>
      <c r="B24" s="67">
        <v>42902</v>
      </c>
      <c r="C24" s="67"/>
      <c r="D24" s="69" t="s">
        <v>205</v>
      </c>
      <c r="E24" s="68"/>
      <c r="F24" s="69"/>
      <c r="G24" s="69"/>
      <c r="H24" s="69"/>
      <c r="I24" s="69"/>
      <c r="J24" s="75"/>
    </row>
    <row r="25" customFormat="1" ht="42" spans="1:10">
      <c r="A25" s="66"/>
      <c r="B25" s="67"/>
      <c r="C25" s="67"/>
      <c r="D25" s="68" t="s">
        <v>206</v>
      </c>
      <c r="E25" s="68"/>
      <c r="F25" s="69"/>
      <c r="G25" s="69"/>
      <c r="H25" s="69"/>
      <c r="I25" s="69"/>
      <c r="J25" s="75"/>
    </row>
    <row r="26" customFormat="1" ht="28" spans="1:10">
      <c r="A26" s="66"/>
      <c r="B26" s="67"/>
      <c r="C26" s="67"/>
      <c r="D26" s="69" t="s">
        <v>207</v>
      </c>
      <c r="E26" s="68" t="s">
        <v>208</v>
      </c>
      <c r="F26" s="69"/>
      <c r="G26" s="69"/>
      <c r="H26" s="68"/>
      <c r="I26" s="69"/>
      <c r="J26" s="75"/>
    </row>
    <row r="27" customFormat="1" ht="28" spans="1:10">
      <c r="A27" s="66"/>
      <c r="B27" s="67"/>
      <c r="C27" s="67"/>
      <c r="D27" s="69" t="s">
        <v>209</v>
      </c>
      <c r="E27" s="68" t="s">
        <v>91</v>
      </c>
      <c r="F27" s="69"/>
      <c r="G27" s="69"/>
      <c r="H27" s="69"/>
      <c r="I27" s="69"/>
      <c r="J27" s="75"/>
    </row>
    <row r="28" customFormat="1" ht="28" spans="1:10">
      <c r="A28" s="66"/>
      <c r="B28" s="67">
        <v>42887</v>
      </c>
      <c r="C28" s="67"/>
      <c r="D28" s="71" t="s">
        <v>210</v>
      </c>
      <c r="E28" s="72" t="s">
        <v>91</v>
      </c>
      <c r="F28" s="69"/>
      <c r="G28" s="68" t="s">
        <v>211</v>
      </c>
      <c r="H28" s="69"/>
      <c r="I28" s="69"/>
      <c r="J28" s="75"/>
    </row>
    <row r="29" customFormat="1" ht="42" spans="1:10">
      <c r="A29" s="66"/>
      <c r="B29" s="67"/>
      <c r="C29" s="67"/>
      <c r="D29" s="71" t="s">
        <v>212</v>
      </c>
      <c r="E29" s="1" t="s">
        <v>213</v>
      </c>
      <c r="F29" s="69"/>
      <c r="G29" s="70" t="s">
        <v>214</v>
      </c>
      <c r="H29" s="69" t="s">
        <v>215</v>
      </c>
      <c r="I29" s="69"/>
      <c r="J29" s="75"/>
    </row>
    <row r="30" customFormat="1" ht="28" spans="1:10">
      <c r="A30" s="66"/>
      <c r="B30" s="67"/>
      <c r="C30" s="67"/>
      <c r="D30" s="71" t="s">
        <v>216</v>
      </c>
      <c r="E30" s="70" t="s">
        <v>217</v>
      </c>
      <c r="F30" s="69"/>
      <c r="G30" s="68"/>
      <c r="H30" s="69"/>
      <c r="I30" s="69"/>
      <c r="J30" s="75"/>
    </row>
    <row r="31" customFormat="1" ht="31" customHeight="1" spans="1:10">
      <c r="A31" s="66"/>
      <c r="B31" s="67"/>
      <c r="C31" s="67"/>
      <c r="D31" s="71" t="s">
        <v>218</v>
      </c>
      <c r="E31" s="68"/>
      <c r="F31" s="69"/>
      <c r="G31" s="69"/>
      <c r="H31" s="69"/>
      <c r="I31" s="69"/>
      <c r="J31" s="75"/>
    </row>
    <row r="32" customFormat="1" ht="28" spans="1:10">
      <c r="A32" s="66"/>
      <c r="B32" s="67"/>
      <c r="C32" s="67"/>
      <c r="D32" s="71" t="s">
        <v>219</v>
      </c>
      <c r="E32" s="68"/>
      <c r="F32" s="69"/>
      <c r="G32" s="68" t="s">
        <v>91</v>
      </c>
      <c r="H32" s="69"/>
      <c r="I32" s="69"/>
      <c r="J32" s="75"/>
    </row>
    <row r="33" customFormat="1" ht="28" spans="1:10">
      <c r="A33" s="66"/>
      <c r="B33" s="67"/>
      <c r="C33" s="67"/>
      <c r="D33" s="71" t="s">
        <v>220</v>
      </c>
      <c r="E33" s="68"/>
      <c r="F33" s="69"/>
      <c r="G33" s="69"/>
      <c r="H33" s="69"/>
      <c r="I33" s="69"/>
      <c r="J33" s="75"/>
    </row>
    <row r="34" customFormat="1" ht="28" spans="1:10">
      <c r="A34" s="66"/>
      <c r="B34" s="67"/>
      <c r="C34" s="67"/>
      <c r="D34" s="71" t="s">
        <v>221</v>
      </c>
      <c r="E34" s="68"/>
      <c r="F34" s="69"/>
      <c r="G34" s="69"/>
      <c r="H34" s="69"/>
      <c r="I34" s="69"/>
      <c r="J34" s="75"/>
    </row>
    <row r="35" customFormat="1" ht="28" spans="1:10">
      <c r="A35" s="66"/>
      <c r="B35" s="67"/>
      <c r="C35" s="67"/>
      <c r="D35" s="71" t="s">
        <v>222</v>
      </c>
      <c r="E35" s="68"/>
      <c r="F35" s="69"/>
      <c r="G35" s="69" t="s">
        <v>223</v>
      </c>
      <c r="H35" s="69"/>
      <c r="I35" s="69"/>
      <c r="J35" s="75"/>
    </row>
    <row r="36" customFormat="1" ht="28" spans="1:10">
      <c r="A36" s="66"/>
      <c r="B36" s="67"/>
      <c r="C36" s="67"/>
      <c r="D36" s="71" t="s">
        <v>224</v>
      </c>
      <c r="E36" s="68"/>
      <c r="F36" s="69"/>
      <c r="G36" s="69" t="s">
        <v>225</v>
      </c>
      <c r="H36" s="69"/>
      <c r="I36" s="69"/>
      <c r="J36" s="75"/>
    </row>
    <row r="37" customFormat="1" ht="28" spans="1:10">
      <c r="A37" s="66"/>
      <c r="B37" s="67"/>
      <c r="C37" s="67"/>
      <c r="D37" s="71" t="s">
        <v>226</v>
      </c>
      <c r="E37" s="68"/>
      <c r="F37" s="69"/>
      <c r="G37" s="69"/>
      <c r="H37" s="69"/>
      <c r="I37" s="69"/>
      <c r="J37" s="75"/>
    </row>
    <row r="38" customFormat="1" ht="28" spans="1:10">
      <c r="A38" s="66"/>
      <c r="B38" s="67"/>
      <c r="C38" s="67"/>
      <c r="D38" s="71" t="s">
        <v>227</v>
      </c>
      <c r="E38" s="68"/>
      <c r="F38" s="69"/>
      <c r="G38" s="69"/>
      <c r="H38" s="69"/>
      <c r="I38" s="69"/>
      <c r="J38" s="75"/>
    </row>
    <row r="39" customFormat="1" ht="28" spans="1:10">
      <c r="A39" s="66"/>
      <c r="B39" s="67"/>
      <c r="C39" s="67"/>
      <c r="D39" s="71" t="s">
        <v>228</v>
      </c>
      <c r="E39" s="68"/>
      <c r="F39" s="69"/>
      <c r="G39" s="69"/>
      <c r="H39" s="69"/>
      <c r="I39" s="69"/>
      <c r="J39" s="75"/>
    </row>
    <row r="40" customFormat="1" ht="14" spans="1:10">
      <c r="A40" s="66"/>
      <c r="B40" s="67"/>
      <c r="C40" s="67"/>
      <c r="D40" s="68"/>
      <c r="E40" s="68"/>
      <c r="F40" s="69"/>
      <c r="G40" s="69"/>
      <c r="H40" s="69"/>
      <c r="I40" s="69"/>
      <c r="J40" s="75"/>
    </row>
    <row r="41" customFormat="1" ht="14" spans="1:10">
      <c r="A41" s="66"/>
      <c r="B41" s="67"/>
      <c r="C41" s="67"/>
      <c r="D41" s="68"/>
      <c r="E41" s="68"/>
      <c r="F41" s="69"/>
      <c r="G41" s="69"/>
      <c r="H41" s="69"/>
      <c r="I41" s="69"/>
      <c r="J41" s="75"/>
    </row>
    <row r="42" s="57" customFormat="1" customHeight="1" spans="1:10">
      <c r="A42" s="73"/>
      <c r="B42" s="67"/>
      <c r="C42" s="67"/>
      <c r="D42" s="74" t="s">
        <v>229</v>
      </c>
      <c r="E42" s="71" t="s">
        <v>230</v>
      </c>
      <c r="F42" s="74" t="s">
        <v>231</v>
      </c>
      <c r="G42" s="74" t="s">
        <v>232</v>
      </c>
      <c r="H42" s="74" t="s">
        <v>233</v>
      </c>
      <c r="I42" s="74"/>
      <c r="J42" s="79"/>
    </row>
    <row r="43" s="58" customFormat="1" customHeight="1" spans="1:10">
      <c r="A43" s="73"/>
      <c r="B43" s="67"/>
      <c r="C43" s="67"/>
      <c r="D43" s="74" t="s">
        <v>234</v>
      </c>
      <c r="E43" s="71"/>
      <c r="F43" s="74"/>
      <c r="G43" s="74"/>
      <c r="H43" s="74"/>
      <c r="I43" s="74"/>
      <c r="J43" s="79"/>
    </row>
    <row r="44" s="58" customFormat="1" ht="42" spans="1:10">
      <c r="A44" s="73"/>
      <c r="B44" s="67"/>
      <c r="C44" s="67"/>
      <c r="D44" s="74" t="s">
        <v>235</v>
      </c>
      <c r="E44" s="71"/>
      <c r="F44" s="74"/>
      <c r="G44" s="74"/>
      <c r="H44" s="74"/>
      <c r="I44" s="71" t="s">
        <v>236</v>
      </c>
      <c r="J44" s="79"/>
    </row>
    <row r="45" customHeight="1" spans="1:10">
      <c r="A45" s="66"/>
      <c r="B45" s="67"/>
      <c r="C45" s="67"/>
      <c r="D45" s="69"/>
      <c r="E45" s="68"/>
      <c r="F45" s="69"/>
      <c r="G45" s="69"/>
      <c r="H45" s="69"/>
      <c r="I45" s="69"/>
      <c r="J45" s="75"/>
    </row>
    <row r="46" customHeight="1" spans="1:10">
      <c r="A46" s="66"/>
      <c r="B46" s="67"/>
      <c r="C46" s="67"/>
      <c r="D46" s="69" t="s">
        <v>237</v>
      </c>
      <c r="E46" s="68"/>
      <c r="F46" s="69"/>
      <c r="G46" s="69"/>
      <c r="H46" s="69"/>
      <c r="I46" s="69"/>
      <c r="J46" s="75"/>
    </row>
    <row r="47" customHeight="1" spans="1:10">
      <c r="A47" s="66">
        <v>34</v>
      </c>
      <c r="B47" s="67">
        <v>42823</v>
      </c>
      <c r="C47" s="67"/>
      <c r="D47" s="69" t="s">
        <v>238</v>
      </c>
      <c r="E47" s="68" t="s">
        <v>239</v>
      </c>
      <c r="F47" s="69" t="s">
        <v>231</v>
      </c>
      <c r="G47" s="69"/>
      <c r="H47" s="69"/>
      <c r="I47" s="69"/>
      <c r="J47" s="75" t="s">
        <v>240</v>
      </c>
    </row>
    <row r="48" ht="56" spans="1:10">
      <c r="A48" s="66">
        <v>33</v>
      </c>
      <c r="B48" s="67"/>
      <c r="C48" s="67"/>
      <c r="D48" s="69" t="s">
        <v>241</v>
      </c>
      <c r="E48" s="68" t="s">
        <v>242</v>
      </c>
      <c r="F48" s="69"/>
      <c r="G48" s="69"/>
      <c r="H48" s="69"/>
      <c r="I48" s="69"/>
      <c r="J48" s="75"/>
    </row>
    <row r="49" ht="57" customHeight="1" spans="1:10">
      <c r="A49" s="66">
        <v>32</v>
      </c>
      <c r="B49" s="67"/>
      <c r="C49" s="67"/>
      <c r="D49" s="75" t="s">
        <v>243</v>
      </c>
      <c r="E49" s="68" t="s">
        <v>244</v>
      </c>
      <c r="F49" s="69"/>
      <c r="G49" s="69"/>
      <c r="H49" s="69"/>
      <c r="I49" s="69"/>
      <c r="J49" s="75" t="s">
        <v>245</v>
      </c>
    </row>
    <row r="50" ht="42" spans="1:10">
      <c r="A50" s="66">
        <v>31</v>
      </c>
      <c r="B50" s="67"/>
      <c r="C50" s="67"/>
      <c r="D50" s="69" t="s">
        <v>246</v>
      </c>
      <c r="E50" s="68"/>
      <c r="F50" s="69"/>
      <c r="G50" s="69"/>
      <c r="H50" s="69"/>
      <c r="I50" s="69"/>
      <c r="J50" s="80" t="s">
        <v>247</v>
      </c>
    </row>
    <row r="51" ht="70" spans="1:10">
      <c r="A51" s="73">
        <v>30</v>
      </c>
      <c r="B51" s="67">
        <v>42816</v>
      </c>
      <c r="C51" s="67"/>
      <c r="D51" s="74" t="s">
        <v>248</v>
      </c>
      <c r="E51" s="71"/>
      <c r="F51" s="74"/>
      <c r="G51" s="74"/>
      <c r="H51" s="74" t="s">
        <v>215</v>
      </c>
      <c r="I51" s="74" t="s">
        <v>249</v>
      </c>
      <c r="J51" s="80" t="s">
        <v>250</v>
      </c>
    </row>
    <row r="52" customHeight="1" spans="1:10">
      <c r="A52" s="73">
        <v>30</v>
      </c>
      <c r="B52" s="67">
        <v>42816</v>
      </c>
      <c r="C52" s="67"/>
      <c r="D52" s="74" t="s">
        <v>248</v>
      </c>
      <c r="E52" s="71"/>
      <c r="F52" s="74"/>
      <c r="G52" s="74"/>
      <c r="H52" s="74" t="s">
        <v>251</v>
      </c>
      <c r="I52" s="74" t="s">
        <v>249</v>
      </c>
      <c r="J52" s="79"/>
    </row>
    <row r="53" customHeight="1" spans="1:10">
      <c r="A53" s="66">
        <v>29</v>
      </c>
      <c r="B53" s="67"/>
      <c r="C53" s="67"/>
      <c r="D53" s="69" t="s">
        <v>252</v>
      </c>
      <c r="E53" s="68"/>
      <c r="F53" s="69"/>
      <c r="G53" s="69"/>
      <c r="H53" s="69"/>
      <c r="I53" s="69"/>
      <c r="J53" s="75"/>
    </row>
    <row r="54" customHeight="1" spans="1:10">
      <c r="A54" s="66">
        <v>28</v>
      </c>
      <c r="B54" s="67">
        <v>41387</v>
      </c>
      <c r="C54" s="67"/>
      <c r="D54" s="69" t="s">
        <v>253</v>
      </c>
      <c r="E54" s="68"/>
      <c r="F54" s="69"/>
      <c r="G54" s="69"/>
      <c r="H54" s="69"/>
      <c r="I54" s="69"/>
      <c r="J54" s="75"/>
    </row>
    <row r="55" customHeight="1" spans="1:10">
      <c r="A55" s="66">
        <v>27</v>
      </c>
      <c r="B55" s="67">
        <v>41391</v>
      </c>
      <c r="C55" s="67"/>
      <c r="D55" s="69" t="s">
        <v>254</v>
      </c>
      <c r="E55" s="68" t="s">
        <v>255</v>
      </c>
      <c r="F55" s="69" t="s">
        <v>231</v>
      </c>
      <c r="G55" s="69"/>
      <c r="H55" s="69"/>
      <c r="I55" s="69"/>
      <c r="J55" s="75"/>
    </row>
    <row r="56" customHeight="1" spans="1:10">
      <c r="A56" s="66">
        <v>26</v>
      </c>
      <c r="B56" s="67">
        <v>41391</v>
      </c>
      <c r="C56" s="67"/>
      <c r="D56" s="69" t="s">
        <v>256</v>
      </c>
      <c r="E56" s="68"/>
      <c r="F56" s="69"/>
      <c r="G56" s="69"/>
      <c r="H56" s="69"/>
      <c r="I56" s="69"/>
      <c r="J56" s="75"/>
    </row>
    <row r="57" customHeight="1" spans="1:10">
      <c r="A57" s="66">
        <v>25</v>
      </c>
      <c r="B57" s="67">
        <v>41388</v>
      </c>
      <c r="C57" s="67"/>
      <c r="D57" s="69" t="s">
        <v>257</v>
      </c>
      <c r="E57" s="68"/>
      <c r="F57" s="69"/>
      <c r="G57" s="69" t="s">
        <v>258</v>
      </c>
      <c r="H57" s="69"/>
      <c r="I57" s="69"/>
      <c r="J57" s="75"/>
    </row>
    <row r="58" customHeight="1" spans="1:10">
      <c r="A58" s="66">
        <v>24</v>
      </c>
      <c r="B58" s="67">
        <v>41388</v>
      </c>
      <c r="C58" s="67"/>
      <c r="D58" s="69" t="s">
        <v>259</v>
      </c>
      <c r="E58" s="68" t="s">
        <v>260</v>
      </c>
      <c r="F58" s="69" t="s">
        <v>261</v>
      </c>
      <c r="G58" s="69" t="s">
        <v>262</v>
      </c>
      <c r="H58" s="69" t="s">
        <v>263</v>
      </c>
      <c r="I58" s="69"/>
      <c r="J58" s="75"/>
    </row>
    <row r="59" customHeight="1" spans="1:10">
      <c r="A59" s="66">
        <v>23</v>
      </c>
      <c r="B59" s="67">
        <v>41362</v>
      </c>
      <c r="C59" s="67"/>
      <c r="D59" s="69" t="s">
        <v>264</v>
      </c>
      <c r="E59" s="68"/>
      <c r="F59" s="69"/>
      <c r="G59" s="69"/>
      <c r="H59" s="69"/>
      <c r="I59" s="69"/>
      <c r="J59" s="75"/>
    </row>
    <row r="60" customHeight="1" spans="1:10">
      <c r="A60" s="66">
        <v>22</v>
      </c>
      <c r="B60" s="67">
        <v>41325</v>
      </c>
      <c r="C60" s="67"/>
      <c r="D60" s="69" t="s">
        <v>265</v>
      </c>
      <c r="E60" s="68"/>
      <c r="F60" s="69" t="s">
        <v>266</v>
      </c>
      <c r="G60" s="69"/>
      <c r="H60" s="69" t="s">
        <v>267</v>
      </c>
      <c r="I60" s="69"/>
      <c r="J60" s="75"/>
    </row>
    <row r="61" customHeight="1" spans="1:10">
      <c r="A61" s="66">
        <v>21</v>
      </c>
      <c r="B61" s="67">
        <v>41304</v>
      </c>
      <c r="C61" s="67"/>
      <c r="D61" s="69" t="s">
        <v>268</v>
      </c>
      <c r="E61" s="68"/>
      <c r="F61" s="76"/>
      <c r="G61" s="69"/>
      <c r="H61" s="69"/>
      <c r="I61" s="69"/>
      <c r="J61" s="75"/>
    </row>
    <row r="62" customHeight="1" spans="1:10">
      <c r="A62" s="66">
        <v>20</v>
      </c>
      <c r="B62" s="67">
        <v>41304</v>
      </c>
      <c r="C62" s="67"/>
      <c r="D62" s="69" t="s">
        <v>269</v>
      </c>
      <c r="E62" s="68"/>
      <c r="F62" s="69"/>
      <c r="G62" s="69"/>
      <c r="H62" s="69"/>
      <c r="I62" s="69"/>
      <c r="J62" s="75"/>
    </row>
    <row r="63" customHeight="1" spans="1:10">
      <c r="A63" s="66">
        <v>19</v>
      </c>
      <c r="B63" s="67"/>
      <c r="C63" s="67"/>
      <c r="D63" s="69"/>
      <c r="E63" s="68"/>
      <c r="F63" s="76"/>
      <c r="G63" s="69"/>
      <c r="H63" s="69"/>
      <c r="I63" s="69"/>
      <c r="J63" s="75"/>
    </row>
    <row r="64" customHeight="1" spans="1:10">
      <c r="A64" s="66">
        <v>18</v>
      </c>
      <c r="B64" s="67"/>
      <c r="C64" s="67"/>
      <c r="D64" s="69"/>
      <c r="E64" s="68"/>
      <c r="F64" s="69"/>
      <c r="G64" s="69"/>
      <c r="H64" s="69"/>
      <c r="I64" s="69"/>
      <c r="J64" s="75"/>
    </row>
    <row r="65" customHeight="1" spans="1:10">
      <c r="A65" s="66">
        <v>17</v>
      </c>
      <c r="B65" s="67"/>
      <c r="C65" s="67"/>
      <c r="D65" s="69"/>
      <c r="E65" s="68"/>
      <c r="F65" s="76"/>
      <c r="G65" s="69"/>
      <c r="H65" s="69"/>
      <c r="I65" s="69"/>
      <c r="J65" s="75"/>
    </row>
    <row r="66" customHeight="1" spans="1:10">
      <c r="A66" s="66">
        <v>16</v>
      </c>
      <c r="B66" s="67"/>
      <c r="C66" s="67"/>
      <c r="D66" s="69"/>
      <c r="E66" s="68"/>
      <c r="F66" s="69"/>
      <c r="G66" s="69"/>
      <c r="H66" s="69"/>
      <c r="I66" s="69"/>
      <c r="J66" s="75"/>
    </row>
    <row r="67" customHeight="1" spans="1:10">
      <c r="A67" s="66">
        <v>15</v>
      </c>
      <c r="B67" s="67">
        <v>41179</v>
      </c>
      <c r="C67" s="67"/>
      <c r="D67" s="69" t="s">
        <v>270</v>
      </c>
      <c r="E67" s="68"/>
      <c r="F67" s="76"/>
      <c r="G67" s="69"/>
      <c r="H67" s="69"/>
      <c r="I67" s="69"/>
      <c r="J67" s="75"/>
    </row>
    <row r="68" customHeight="1" spans="1:10">
      <c r="A68" s="66">
        <v>14</v>
      </c>
      <c r="B68" s="67">
        <v>41178</v>
      </c>
      <c r="C68" s="67"/>
      <c r="D68" s="69" t="s">
        <v>271</v>
      </c>
      <c r="E68" s="68" t="s">
        <v>272</v>
      </c>
      <c r="F68" s="69"/>
      <c r="G68" s="69"/>
      <c r="H68" s="69"/>
      <c r="I68" s="69"/>
      <c r="J68" s="75"/>
    </row>
    <row r="69" customHeight="1" spans="1:10">
      <c r="A69" s="66">
        <v>13</v>
      </c>
      <c r="B69" s="67">
        <v>41171</v>
      </c>
      <c r="C69" s="67"/>
      <c r="D69" s="69" t="s">
        <v>273</v>
      </c>
      <c r="E69" s="68"/>
      <c r="F69" s="69" t="s">
        <v>261</v>
      </c>
      <c r="G69" s="69"/>
      <c r="H69" s="69" t="s">
        <v>274</v>
      </c>
      <c r="I69" s="69"/>
      <c r="J69" s="75"/>
    </row>
    <row r="70" customHeight="1" spans="1:10">
      <c r="A70" s="66">
        <v>12</v>
      </c>
      <c r="B70" s="67">
        <v>41171</v>
      </c>
      <c r="C70" s="67"/>
      <c r="D70" s="69" t="s">
        <v>275</v>
      </c>
      <c r="E70" s="68"/>
      <c r="F70" s="69"/>
      <c r="G70" s="69"/>
      <c r="H70" s="69"/>
      <c r="I70" s="69"/>
      <c r="J70" s="75"/>
    </row>
    <row r="71" customHeight="1" spans="1:10">
      <c r="A71" s="66">
        <v>11</v>
      </c>
      <c r="B71" s="67">
        <v>41171</v>
      </c>
      <c r="C71" s="67"/>
      <c r="D71" s="69"/>
      <c r="E71" s="68"/>
      <c r="F71" s="76"/>
      <c r="G71" s="69"/>
      <c r="H71" s="69"/>
      <c r="I71" s="69"/>
      <c r="J71" s="75"/>
    </row>
    <row r="72" customHeight="1" spans="1:10">
      <c r="A72" s="66">
        <v>10</v>
      </c>
      <c r="B72" s="67">
        <v>41171</v>
      </c>
      <c r="C72" s="67"/>
      <c r="D72" s="69" t="s">
        <v>276</v>
      </c>
      <c r="E72" s="68"/>
      <c r="F72" s="69"/>
      <c r="G72" s="69"/>
      <c r="H72" s="69" t="s">
        <v>277</v>
      </c>
      <c r="I72" s="69" t="s">
        <v>278</v>
      </c>
      <c r="J72" s="75" t="s">
        <v>279</v>
      </c>
    </row>
    <row r="73" customHeight="1" spans="1:10">
      <c r="A73" s="66">
        <v>9</v>
      </c>
      <c r="B73" s="67">
        <v>41171</v>
      </c>
      <c r="C73" s="67"/>
      <c r="D73" s="69" t="s">
        <v>280</v>
      </c>
      <c r="E73" s="68" t="s">
        <v>281</v>
      </c>
      <c r="F73" s="76" t="s">
        <v>261</v>
      </c>
      <c r="G73" s="69"/>
      <c r="H73" s="69" t="s">
        <v>277</v>
      </c>
      <c r="I73" s="69" t="s">
        <v>278</v>
      </c>
      <c r="J73" s="75" t="s">
        <v>282</v>
      </c>
    </row>
    <row r="74" customHeight="1" spans="1:10">
      <c r="A74" s="66">
        <v>8</v>
      </c>
      <c r="B74" s="67"/>
      <c r="C74" s="67"/>
      <c r="D74" s="69" t="s">
        <v>283</v>
      </c>
      <c r="E74" s="68"/>
      <c r="F74" s="69" t="s">
        <v>284</v>
      </c>
      <c r="G74" s="69"/>
      <c r="H74" s="69" t="s">
        <v>285</v>
      </c>
      <c r="I74" s="83" t="s">
        <v>286</v>
      </c>
      <c r="J74" s="75"/>
    </row>
    <row r="75" s="34" customFormat="1" customHeight="1" spans="1:10">
      <c r="A75" s="66">
        <v>7</v>
      </c>
      <c r="B75" s="67"/>
      <c r="C75" s="67"/>
      <c r="D75" s="69" t="s">
        <v>287</v>
      </c>
      <c r="E75" s="68" t="s">
        <v>288</v>
      </c>
      <c r="F75" s="76" t="s">
        <v>261</v>
      </c>
      <c r="G75" s="69" t="s">
        <v>289</v>
      </c>
      <c r="H75" s="69" t="s">
        <v>290</v>
      </c>
      <c r="I75" s="69" t="s">
        <v>278</v>
      </c>
      <c r="J75" s="75"/>
    </row>
    <row r="76" customHeight="1" spans="1:10">
      <c r="A76" s="66">
        <v>6</v>
      </c>
      <c r="B76" s="67"/>
      <c r="C76" s="67"/>
      <c r="D76" s="69" t="s">
        <v>291</v>
      </c>
      <c r="E76" s="68"/>
      <c r="F76" s="81" t="s">
        <v>292</v>
      </c>
      <c r="G76" s="69"/>
      <c r="H76" s="69" t="s">
        <v>274</v>
      </c>
      <c r="I76" s="83" t="s">
        <v>286</v>
      </c>
      <c r="J76" s="75"/>
    </row>
    <row r="77" s="34" customFormat="1" customHeight="1" spans="1:10">
      <c r="A77" s="66">
        <v>5</v>
      </c>
      <c r="B77" s="67"/>
      <c r="C77" s="67"/>
      <c r="D77" s="69" t="s">
        <v>293</v>
      </c>
      <c r="E77" s="68" t="s">
        <v>294</v>
      </c>
      <c r="F77" s="76" t="s">
        <v>261</v>
      </c>
      <c r="G77" s="69"/>
      <c r="H77" s="69" t="s">
        <v>295</v>
      </c>
      <c r="I77" s="83" t="s">
        <v>286</v>
      </c>
      <c r="J77" s="75"/>
    </row>
    <row r="78" customHeight="1" spans="1:10">
      <c r="A78" s="66">
        <v>4</v>
      </c>
      <c r="B78" s="67"/>
      <c r="C78" s="67"/>
      <c r="D78" s="69" t="s">
        <v>296</v>
      </c>
      <c r="E78" s="68"/>
      <c r="F78" s="81" t="s">
        <v>297</v>
      </c>
      <c r="G78" s="69"/>
      <c r="H78" s="69" t="s">
        <v>298</v>
      </c>
      <c r="I78" s="83" t="s">
        <v>286</v>
      </c>
      <c r="J78" s="75"/>
    </row>
    <row r="79" s="34" customFormat="1" customHeight="1" spans="1:10">
      <c r="A79" s="66">
        <v>3</v>
      </c>
      <c r="B79" s="67">
        <v>41170</v>
      </c>
      <c r="C79" s="67"/>
      <c r="D79" s="69" t="s">
        <v>299</v>
      </c>
      <c r="E79" s="68"/>
      <c r="F79" s="81" t="s">
        <v>292</v>
      </c>
      <c r="G79" s="69" t="s">
        <v>300</v>
      </c>
      <c r="H79" s="69" t="s">
        <v>274</v>
      </c>
      <c r="I79" s="83" t="s">
        <v>286</v>
      </c>
      <c r="J79" s="75"/>
    </row>
    <row r="80" customHeight="1" spans="1:10">
      <c r="A80" s="66">
        <v>2</v>
      </c>
      <c r="B80" s="67">
        <v>41159</v>
      </c>
      <c r="C80" s="67"/>
      <c r="D80" s="69" t="s">
        <v>301</v>
      </c>
      <c r="E80" s="68" t="s">
        <v>302</v>
      </c>
      <c r="F80" s="76" t="s">
        <v>261</v>
      </c>
      <c r="G80" s="69"/>
      <c r="H80" s="69" t="s">
        <v>303</v>
      </c>
      <c r="I80" s="83" t="s">
        <v>286</v>
      </c>
      <c r="J80" s="75"/>
    </row>
    <row r="81" s="34" customFormat="1" customHeight="1" spans="1:10">
      <c r="A81" s="66">
        <v>1</v>
      </c>
      <c r="B81" s="67">
        <v>41149</v>
      </c>
      <c r="C81" s="67"/>
      <c r="D81" s="69" t="s">
        <v>304</v>
      </c>
      <c r="E81" s="68" t="s">
        <v>305</v>
      </c>
      <c r="F81" s="81" t="s">
        <v>292</v>
      </c>
      <c r="G81" s="69"/>
      <c r="H81" s="69" t="s">
        <v>306</v>
      </c>
      <c r="I81" s="83" t="s">
        <v>286</v>
      </c>
      <c r="J81" s="75"/>
    </row>
    <row r="82" customHeight="1" spans="1:10">
      <c r="A82" s="69"/>
      <c r="B82" s="67"/>
      <c r="C82" s="67"/>
      <c r="D82" s="69"/>
      <c r="E82" s="68"/>
      <c r="F82" s="69"/>
      <c r="G82" s="69"/>
      <c r="H82" s="69"/>
      <c r="I82" s="69"/>
      <c r="J82" s="75"/>
    </row>
    <row r="83" customHeight="1" spans="1:10">
      <c r="A83" s="69"/>
      <c r="B83" s="67"/>
      <c r="C83" s="67"/>
      <c r="D83" s="69" t="s">
        <v>307</v>
      </c>
      <c r="E83" s="68"/>
      <c r="F83" s="69"/>
      <c r="G83" s="69"/>
      <c r="H83" s="69"/>
      <c r="I83" s="69"/>
      <c r="J83" s="75"/>
    </row>
    <row r="84" customHeight="1" spans="1:10">
      <c r="A84" s="69"/>
      <c r="B84" s="67">
        <v>41265</v>
      </c>
      <c r="C84" s="67"/>
      <c r="D84" s="69" t="s">
        <v>308</v>
      </c>
      <c r="E84" s="82" t="s">
        <v>309</v>
      </c>
      <c r="F84" s="69"/>
      <c r="G84" s="69"/>
      <c r="H84" s="69"/>
      <c r="I84" s="69"/>
      <c r="J84" s="75" t="s">
        <v>310</v>
      </c>
    </row>
    <row r="85" customHeight="1" spans="1:10">
      <c r="A85" s="69"/>
      <c r="B85" s="67">
        <v>41268</v>
      </c>
      <c r="C85" s="67"/>
      <c r="D85" s="69" t="s">
        <v>311</v>
      </c>
      <c r="E85" s="68"/>
      <c r="F85" s="69"/>
      <c r="G85" s="69"/>
      <c r="H85" s="69"/>
      <c r="I85" s="69"/>
      <c r="J85" s="75"/>
    </row>
    <row r="86" customHeight="1" spans="1:10">
      <c r="A86" s="69"/>
      <c r="B86" s="67">
        <v>41297</v>
      </c>
      <c r="C86" s="67"/>
      <c r="D86" s="69" t="s">
        <v>312</v>
      </c>
      <c r="E86" s="68"/>
      <c r="F86" s="69"/>
      <c r="G86" s="69"/>
      <c r="H86" s="69"/>
      <c r="I86" s="69"/>
      <c r="J86" s="75"/>
    </row>
    <row r="87" customHeight="1" spans="1:10">
      <c r="A87" s="69"/>
      <c r="B87" s="67">
        <v>41297</v>
      </c>
      <c r="C87" s="67"/>
      <c r="D87" s="69" t="s">
        <v>313</v>
      </c>
      <c r="E87" s="68" t="s">
        <v>314</v>
      </c>
      <c r="F87" s="69"/>
      <c r="G87" s="69"/>
      <c r="H87" s="69"/>
      <c r="I87" s="69"/>
      <c r="J87" s="84" t="s">
        <v>315</v>
      </c>
    </row>
    <row r="88" customHeight="1" spans="1:10">
      <c r="A88" s="69"/>
      <c r="B88" s="67"/>
      <c r="C88" s="66"/>
      <c r="D88" s="69"/>
      <c r="E88" s="68"/>
      <c r="F88" s="69"/>
      <c r="G88" s="69"/>
      <c r="H88" s="69"/>
      <c r="I88" s="69"/>
      <c r="J88" s="75"/>
    </row>
    <row r="89" customHeight="1" spans="1:10">
      <c r="A89" s="69"/>
      <c r="B89" s="67"/>
      <c r="C89" s="66"/>
      <c r="D89" s="69"/>
      <c r="E89" s="68"/>
      <c r="F89" s="69"/>
      <c r="G89" s="69"/>
      <c r="H89" s="69"/>
      <c r="I89" s="69"/>
      <c r="J89" s="75"/>
    </row>
  </sheetData>
  <mergeCells count="1">
    <mergeCell ref="A2:J2"/>
  </mergeCells>
  <hyperlinks>
    <hyperlink ref="J87" r:id="rId3" display="http://zhangjunhd.blog.51cto.com/113473/18331/"/>
    <hyperlink ref="J51" r:id="rId4" display="http://blog.csdn.net/hel12he/article/details/47721209&#10;https://github.com/helei112g/swagger-ui&#10;" tooltip="http://blog.csdn.net/hel12he/article/details/47721209_x000a_https://github.com/helei112g/swagger-ui_x000a_"/>
    <hyperlink ref="J50" r:id="rId5" display="http://www.cnblogs.com/seesea125/archive/2012/03/30/2425281.html&#10;" tooltip="http://www.cnblogs.com/seesea125/archive/2012/03/30/2425281.html_x000a_"/>
    <hyperlink ref="E30" r:id="rId6" display="http://blog.csdn.net/daiqinge/article/details/51282874"/>
    <hyperlink ref="G29" r:id="rId7" display="http://shiyanjun.cn/archives/325.html"/>
    <hyperlink ref="E11" r:id="rId8" display="链接"/>
    <hyperlink ref="E8" r:id="rId9" display="http://www.cnblogs.com/qiumingcheng/p/5398610.html"/>
    <hyperlink ref="E7" r:id="rId10" display="http://blog.csdn.net/baidong008/article/details/37885211"/>
    <hyperlink ref="E6" r:id="rId11" display="http://www.zuoxiaolong.com/html/article_280.html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3"/>
  <sheetViews>
    <sheetView zoomScale="115" zoomScaleNormal="115" workbookViewId="0">
      <selection activeCell="T22" sqref="T22"/>
    </sheetView>
  </sheetViews>
  <sheetFormatPr defaultColWidth="6.88181818181818" defaultRowHeight="14"/>
  <cols>
    <col min="1" max="1" width="3.38181818181818" style="36" customWidth="1"/>
    <col min="2" max="3" width="9.38181818181818" style="36" customWidth="1"/>
    <col min="4" max="4" width="10.3818181818182" style="36"/>
    <col min="5" max="5" width="6.88181818181818" style="36" customWidth="1"/>
    <col min="6" max="6" width="10.3818181818182" style="36" customWidth="1"/>
    <col min="7" max="16" width="6.88181818181818" style="36" customWidth="1"/>
    <col min="17" max="17" width="11.7272727272727" style="36" customWidth="1"/>
    <col min="18" max="20" width="6.88181818181818" style="36" customWidth="1"/>
    <col min="21" max="21" width="5.75454545454545" style="36" customWidth="1"/>
    <col min="22" max="22" width="16" style="36" customWidth="1"/>
    <col min="23" max="23" width="3.62727272727273" style="36" customWidth="1"/>
    <col min="24" max="16369" width="6.88181818181818" style="36"/>
  </cols>
  <sheetData>
    <row r="2" s="36" customFormat="1"/>
    <row r="3" s="36" customFormat="1" ht="14.75"/>
    <row r="4" s="36" customFormat="1" spans="2:19">
      <c r="B4" s="37" t="s">
        <v>316</v>
      </c>
      <c r="C4" s="38" t="s">
        <v>317</v>
      </c>
      <c r="D4" s="38" t="s">
        <v>318</v>
      </c>
      <c r="E4" s="39">
        <v>42795</v>
      </c>
      <c r="F4" s="39"/>
      <c r="G4" s="39"/>
      <c r="H4" s="39"/>
      <c r="I4" s="39"/>
      <c r="J4" s="39">
        <v>42461</v>
      </c>
      <c r="K4" s="39"/>
      <c r="L4" s="39"/>
      <c r="M4" s="39"/>
      <c r="N4" s="39"/>
      <c r="O4" s="39">
        <v>42491</v>
      </c>
      <c r="P4" s="39"/>
      <c r="Q4" s="39"/>
      <c r="R4" s="39"/>
      <c r="S4" s="54"/>
    </row>
    <row r="5" s="36" customFormat="1" spans="2:19">
      <c r="B5" s="40"/>
      <c r="C5" s="41"/>
      <c r="D5" s="42"/>
      <c r="E5" s="43">
        <v>6</v>
      </c>
      <c r="F5" s="43">
        <v>11</v>
      </c>
      <c r="G5" s="43">
        <v>13</v>
      </c>
      <c r="H5" s="43">
        <v>22</v>
      </c>
      <c r="I5" s="43">
        <v>17</v>
      </c>
      <c r="J5" s="43">
        <v>1</v>
      </c>
      <c r="K5" s="43">
        <f t="shared" ref="K5:N5" si="0">J5+7</f>
        <v>8</v>
      </c>
      <c r="L5" s="43">
        <f t="shared" si="0"/>
        <v>15</v>
      </c>
      <c r="M5" s="43">
        <f t="shared" si="0"/>
        <v>22</v>
      </c>
      <c r="N5" s="43">
        <f t="shared" si="0"/>
        <v>29</v>
      </c>
      <c r="O5" s="43">
        <v>5</v>
      </c>
      <c r="P5" s="43">
        <f t="shared" ref="P5:R5" si="1">O5+7</f>
        <v>12</v>
      </c>
      <c r="Q5" s="43">
        <f t="shared" si="1"/>
        <v>19</v>
      </c>
      <c r="R5" s="43">
        <f t="shared" si="1"/>
        <v>26</v>
      </c>
      <c r="S5" s="43" t="s">
        <v>123</v>
      </c>
    </row>
    <row r="6" s="36" customFormat="1" ht="36" customHeight="1" spans="2:19">
      <c r="B6" s="44"/>
      <c r="C6" s="45" t="s">
        <v>319</v>
      </c>
      <c r="D6" s="46" t="s">
        <v>54</v>
      </c>
      <c r="E6" s="47"/>
      <c r="F6" s="48"/>
      <c r="G6" s="48"/>
      <c r="H6" s="48"/>
      <c r="I6" s="48"/>
      <c r="J6" s="47"/>
      <c r="K6" s="48"/>
      <c r="L6" s="48"/>
      <c r="M6" s="48"/>
      <c r="N6" s="48"/>
      <c r="O6" s="47"/>
      <c r="P6" s="48"/>
      <c r="Q6" s="48"/>
      <c r="R6" s="48"/>
      <c r="S6" s="47"/>
    </row>
    <row r="7" s="36" customFormat="1" ht="12.95" customHeight="1" spans="2:19">
      <c r="B7" s="49"/>
      <c r="C7" s="50"/>
      <c r="D7" s="51"/>
      <c r="E7" s="51"/>
      <c r="F7" s="52"/>
      <c r="G7" s="52"/>
      <c r="H7" s="52"/>
      <c r="I7" s="52"/>
      <c r="J7" s="51"/>
      <c r="K7" s="52"/>
      <c r="L7" s="52"/>
      <c r="M7" s="52"/>
      <c r="N7" s="52"/>
      <c r="O7" s="51"/>
      <c r="P7" s="52"/>
      <c r="Q7" s="52"/>
      <c r="R7" s="52"/>
      <c r="S7" s="51"/>
    </row>
    <row r="9" ht="14.75"/>
    <row r="10" s="36" customFormat="1" spans="2:22">
      <c r="B10" s="37" t="s">
        <v>316</v>
      </c>
      <c r="C10" s="38" t="s">
        <v>317</v>
      </c>
      <c r="D10" s="38" t="s">
        <v>318</v>
      </c>
      <c r="E10" s="39">
        <v>42795</v>
      </c>
      <c r="F10" s="39"/>
      <c r="G10" s="39"/>
      <c r="H10" s="39"/>
      <c r="I10" s="39">
        <v>42461</v>
      </c>
      <c r="J10" s="39"/>
      <c r="K10" s="39"/>
      <c r="L10" s="39"/>
      <c r="M10" s="39"/>
      <c r="N10" s="39">
        <v>42491</v>
      </c>
      <c r="O10" s="39"/>
      <c r="P10" s="39"/>
      <c r="Q10" s="39"/>
      <c r="R10" s="39">
        <v>42522</v>
      </c>
      <c r="S10" s="39"/>
      <c r="T10" s="39"/>
      <c r="U10" s="39"/>
      <c r="V10" s="43"/>
    </row>
    <row r="11" s="36" customFormat="1" spans="2:22">
      <c r="B11" s="40"/>
      <c r="C11" s="41"/>
      <c r="D11" s="42"/>
      <c r="E11" s="43">
        <v>5</v>
      </c>
      <c r="F11" s="43">
        <v>15</v>
      </c>
      <c r="G11" s="43"/>
      <c r="H11" s="43">
        <v>16</v>
      </c>
      <c r="I11" s="43"/>
      <c r="J11" s="43">
        <v>2</v>
      </c>
      <c r="K11" s="43">
        <f t="shared" ref="K11:N11" si="2">J11+7</f>
        <v>9</v>
      </c>
      <c r="L11" s="43">
        <f t="shared" si="2"/>
        <v>16</v>
      </c>
      <c r="M11" s="43">
        <f t="shared" si="2"/>
        <v>23</v>
      </c>
      <c r="N11" s="43">
        <f t="shared" si="2"/>
        <v>30</v>
      </c>
      <c r="O11" s="43">
        <v>7</v>
      </c>
      <c r="P11" s="43">
        <f>O11+7</f>
        <v>14</v>
      </c>
      <c r="Q11" s="43">
        <v>20</v>
      </c>
      <c r="R11" s="43"/>
      <c r="S11" s="43">
        <f>P11+7</f>
        <v>21</v>
      </c>
      <c r="T11" s="43">
        <f>S11+7</f>
        <v>28</v>
      </c>
      <c r="U11" s="43">
        <v>3</v>
      </c>
      <c r="V11" s="43" t="s">
        <v>123</v>
      </c>
    </row>
    <row r="12" s="36" customFormat="1" ht="41.25" customHeight="1" spans="2:22">
      <c r="B12" s="44" t="s">
        <v>320</v>
      </c>
      <c r="C12" s="45" t="s">
        <v>319</v>
      </c>
      <c r="D12" s="46" t="s">
        <v>54</v>
      </c>
      <c r="E12" s="47"/>
      <c r="F12" s="48"/>
      <c r="G12" s="48"/>
      <c r="H12" s="48"/>
      <c r="I12" s="48"/>
      <c r="J12" s="47"/>
      <c r="K12" s="48"/>
      <c r="L12" s="48"/>
      <c r="M12" s="48"/>
      <c r="N12" s="48"/>
      <c r="O12" s="47"/>
      <c r="P12" s="48"/>
      <c r="Q12" s="48"/>
      <c r="R12" s="48"/>
      <c r="S12" s="48"/>
      <c r="T12" s="48"/>
      <c r="U12" s="47"/>
      <c r="V12" s="47"/>
    </row>
    <row r="13" s="36" customFormat="1" ht="12.95" customHeight="1" spans="2:22">
      <c r="B13" s="49"/>
      <c r="C13" s="50"/>
      <c r="D13" s="51"/>
      <c r="E13" s="51"/>
      <c r="F13" s="52"/>
      <c r="G13" s="52"/>
      <c r="H13" s="52"/>
      <c r="I13" s="52"/>
      <c r="J13" s="51"/>
      <c r="K13" s="52"/>
      <c r="L13" s="52"/>
      <c r="M13" s="52"/>
      <c r="N13" s="52"/>
      <c r="O13" s="51"/>
      <c r="P13" s="52"/>
      <c r="Q13" s="52"/>
      <c r="R13" s="52"/>
      <c r="S13" s="52"/>
      <c r="T13" s="52"/>
      <c r="U13" s="51"/>
      <c r="V13" s="51"/>
    </row>
    <row r="15" ht="24" spans="17:18">
      <c r="Q15" s="55" t="s">
        <v>321</v>
      </c>
      <c r="R15" s="55" t="s">
        <v>322</v>
      </c>
    </row>
    <row r="16" ht="24" spans="17:18">
      <c r="Q16" s="55" t="s">
        <v>323</v>
      </c>
      <c r="R16" s="55" t="s">
        <v>324</v>
      </c>
    </row>
    <row r="17" spans="17:18">
      <c r="Q17" s="55" t="s">
        <v>325</v>
      </c>
      <c r="R17" s="55" t="s">
        <v>326</v>
      </c>
    </row>
    <row r="23" spans="4:6">
      <c r="D23" s="53"/>
      <c r="F23" s="53"/>
    </row>
  </sheetData>
  <mergeCells count="17">
    <mergeCell ref="E4:I4"/>
    <mergeCell ref="J4:N4"/>
    <mergeCell ref="O4:R4"/>
    <mergeCell ref="E10:H10"/>
    <mergeCell ref="I10:M10"/>
    <mergeCell ref="N10:Q10"/>
    <mergeCell ref="R10:U10"/>
    <mergeCell ref="B4:B5"/>
    <mergeCell ref="B6:B7"/>
    <mergeCell ref="B10:B11"/>
    <mergeCell ref="B12:B13"/>
    <mergeCell ref="C4:C5"/>
    <mergeCell ref="C6:C7"/>
    <mergeCell ref="C10:C11"/>
    <mergeCell ref="C12:C13"/>
    <mergeCell ref="D4:D5"/>
    <mergeCell ref="D10:D11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2"/>
  <sheetViews>
    <sheetView workbookViewId="0">
      <selection activeCell="A1" sqref="A1"/>
    </sheetView>
  </sheetViews>
  <sheetFormatPr defaultColWidth="9" defaultRowHeight="13.5" customHeight="1"/>
  <cols>
    <col min="1" max="16384" width="9" style="29"/>
  </cols>
  <sheetData>
    <row r="2" customHeight="1" spans="1:1">
      <c r="A2" s="29" t="s">
        <v>327</v>
      </c>
    </row>
    <row r="3" customHeight="1" spans="1:1">
      <c r="A3" s="29" t="s">
        <v>328</v>
      </c>
    </row>
    <row r="5" ht="14.25" customHeight="1" spans="1:1">
      <c r="A5" s="30" t="s">
        <v>329</v>
      </c>
    </row>
    <row r="7" customHeight="1" spans="1:1">
      <c r="A7" s="31" t="s">
        <v>330</v>
      </c>
    </row>
    <row r="9" customHeight="1" spans="1:1">
      <c r="A9" s="29" t="s">
        <v>331</v>
      </c>
    </row>
    <row r="10" customHeight="1" spans="1:1">
      <c r="A10" s="29" t="s">
        <v>332</v>
      </c>
    </row>
    <row r="11" customHeight="1" spans="1:1">
      <c r="A11" s="29" t="s">
        <v>333</v>
      </c>
    </row>
    <row r="12" customHeight="1" spans="1:1">
      <c r="A12" s="29" t="s">
        <v>334</v>
      </c>
    </row>
    <row r="14" customHeight="1" spans="1:1">
      <c r="A14" s="29" t="s">
        <v>335</v>
      </c>
    </row>
    <row r="16" customHeight="1" spans="1:1">
      <c r="A16" s="29" t="s">
        <v>336</v>
      </c>
    </row>
    <row r="17" customHeight="1" spans="1:1">
      <c r="A17" s="32"/>
    </row>
    <row r="18" customHeight="1" spans="1:1">
      <c r="A18" s="32" t="s">
        <v>337</v>
      </c>
    </row>
    <row r="19" customHeight="1" spans="1:1">
      <c r="A19" s="32" t="s">
        <v>338</v>
      </c>
    </row>
    <row r="20" customHeight="1" spans="1:1">
      <c r="A20" s="32" t="s">
        <v>339</v>
      </c>
    </row>
    <row r="21" customHeight="1" spans="1:1">
      <c r="A21" s="32" t="s">
        <v>340</v>
      </c>
    </row>
    <row r="22" customHeight="1" spans="1:1">
      <c r="A22" s="33" t="s">
        <v>341</v>
      </c>
    </row>
    <row r="24" ht="14.25" customHeight="1" spans="1:1">
      <c r="A24" s="30" t="s">
        <v>342</v>
      </c>
    </row>
    <row r="26" customHeight="1" spans="1:1">
      <c r="A26" s="29" t="s">
        <v>343</v>
      </c>
    </row>
    <row r="27" customHeight="1" spans="1:1">
      <c r="A27" s="32"/>
    </row>
    <row r="28" customHeight="1" spans="1:1">
      <c r="A28" s="32" t="s">
        <v>344</v>
      </c>
    </row>
    <row r="29" customHeight="1" spans="1:1">
      <c r="A29" s="32" t="s">
        <v>345</v>
      </c>
    </row>
    <row r="30" customHeight="1" spans="1:1">
      <c r="A30" s="32" t="s">
        <v>346</v>
      </c>
    </row>
    <row r="32" customHeight="1" spans="1:1">
      <c r="A32" s="34" t="s">
        <v>347</v>
      </c>
    </row>
    <row r="34" ht="14.25" customHeight="1" spans="1:1">
      <c r="A34" s="30" t="s">
        <v>348</v>
      </c>
    </row>
    <row r="36" customHeight="1" spans="1:1">
      <c r="A36" s="31" t="s">
        <v>349</v>
      </c>
    </row>
    <row r="38" customHeight="1" spans="1:1">
      <c r="A38" s="34" t="s">
        <v>350</v>
      </c>
    </row>
    <row r="40" customHeight="1" spans="1:1">
      <c r="A40" s="29" t="s">
        <v>351</v>
      </c>
    </row>
    <row r="41" customHeight="1" spans="1:1">
      <c r="A41" s="32"/>
    </row>
    <row r="42" customHeight="1" spans="1:1">
      <c r="A42" s="35" t="s">
        <v>352</v>
      </c>
    </row>
    <row r="43" customHeight="1" spans="1:1">
      <c r="A43" s="35" t="s">
        <v>353</v>
      </c>
    </row>
    <row r="44" customHeight="1" spans="1:1">
      <c r="A44" s="35" t="s">
        <v>354</v>
      </c>
    </row>
    <row r="46" customHeight="1" spans="1:1">
      <c r="A46" s="29" t="s">
        <v>355</v>
      </c>
    </row>
    <row r="47" customHeight="1" spans="1:1">
      <c r="A47" s="32"/>
    </row>
    <row r="48" customHeight="1" spans="1:1">
      <c r="A48" s="32" t="s">
        <v>356</v>
      </c>
    </row>
    <row r="49" customHeight="1" spans="1:1">
      <c r="A49" s="32" t="s">
        <v>357</v>
      </c>
    </row>
    <row r="50" customHeight="1" spans="1:1">
      <c r="A50" s="32" t="s">
        <v>358</v>
      </c>
    </row>
    <row r="52" ht="14.25" customHeight="1" spans="1:1">
      <c r="A52" s="30" t="s">
        <v>359</v>
      </c>
    </row>
    <row r="54" customHeight="1" spans="1:1">
      <c r="A54" s="31" t="s">
        <v>360</v>
      </c>
    </row>
    <row r="56" customHeight="1" spans="1:1">
      <c r="A56" s="29" t="s">
        <v>361</v>
      </c>
    </row>
    <row r="58" ht="14.25" customHeight="1" spans="1:1">
      <c r="A58" s="30" t="s">
        <v>362</v>
      </c>
    </row>
    <row r="60" customHeight="1" spans="1:1">
      <c r="A60" s="34" t="s">
        <v>363</v>
      </c>
    </row>
    <row r="62" customHeight="1" spans="1:1">
      <c r="A62" s="29" t="s">
        <v>364</v>
      </c>
    </row>
  </sheetData>
  <hyperlinks>
    <hyperlink ref="A7" r:id="rId1" display="“Discipline is the bridge between goals and accomplishment.” Jim Rohn."/>
    <hyperlink ref="A36" r:id="rId2" display="“如果我要说十分钟，我需要一周做准备；如果说15分钟，我需要3天做准备；半个小时，我需要两天；如果说一个小时，我现在就准备好了。” Woodrow Wilson"/>
    <hyperlink ref="A54" r:id="rId3" display="“如果我们不关心我们的用户……那么别人会”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4"/>
  <sheetViews>
    <sheetView tabSelected="1" zoomScale="90" zoomScaleNormal="90" workbookViewId="0">
      <selection activeCell="A6" sqref="A6"/>
    </sheetView>
  </sheetViews>
  <sheetFormatPr defaultColWidth="9" defaultRowHeight="14"/>
  <cols>
    <col min="1" max="1" width="9.5" customWidth="1"/>
    <col min="2" max="2" width="7.90909090909091" customWidth="1"/>
    <col min="3" max="3" width="6.25454545454545" customWidth="1"/>
    <col min="4" max="4" width="22.8818181818182" customWidth="1"/>
    <col min="5" max="5" width="10.1272727272727" customWidth="1"/>
    <col min="6" max="6" width="6.12727272727273" customWidth="1"/>
    <col min="7" max="7" width="8.75454545454545" customWidth="1"/>
    <col min="8" max="8" width="9.62727272727273" customWidth="1"/>
    <col min="9" max="9" width="7.62727272727273" customWidth="1"/>
    <col min="10" max="10" width="17.8818181818182" customWidth="1"/>
    <col min="11" max="11" width="16.6272727272727" customWidth="1"/>
    <col min="12" max="12" width="6.25454545454545" customWidth="1"/>
    <col min="13" max="13" width="13.1272727272727" customWidth="1"/>
    <col min="14" max="14" width="14.5" customWidth="1"/>
  </cols>
  <sheetData>
    <row r="2" spans="1:11">
      <c r="A2" t="s">
        <v>365</v>
      </c>
      <c r="K2" t="s">
        <v>366</v>
      </c>
    </row>
    <row r="3" spans="1:4">
      <c r="A3" t="s">
        <v>367</v>
      </c>
      <c r="D3" t="s">
        <v>368</v>
      </c>
    </row>
    <row r="4" s="1" customFormat="1" ht="44" customHeight="1" spans="1:15">
      <c r="A4" s="12" t="s">
        <v>369</v>
      </c>
      <c r="B4" s="12" t="s">
        <v>370</v>
      </c>
      <c r="C4" s="12" t="s">
        <v>371</v>
      </c>
      <c r="D4" s="12" t="s">
        <v>372</v>
      </c>
      <c r="E4" s="13" t="s">
        <v>373</v>
      </c>
      <c r="F4" s="12" t="s">
        <v>374</v>
      </c>
      <c r="G4" s="12"/>
      <c r="H4" s="4"/>
      <c r="I4" s="12" t="s">
        <v>375</v>
      </c>
      <c r="J4" s="12" t="s">
        <v>376</v>
      </c>
      <c r="K4" s="13" t="s">
        <v>377</v>
      </c>
      <c r="L4" s="4"/>
      <c r="M4" s="22"/>
      <c r="N4" s="4"/>
      <c r="O4" s="12" t="s">
        <v>378</v>
      </c>
    </row>
    <row r="5" s="1" customFormat="1" ht="98" spans="1:16">
      <c r="A5" s="14" t="s">
        <v>379</v>
      </c>
      <c r="B5" s="14" t="s">
        <v>380</v>
      </c>
      <c r="C5" s="14" t="s">
        <v>381</v>
      </c>
      <c r="D5" s="15" t="s">
        <v>382</v>
      </c>
      <c r="E5" s="14" t="s">
        <v>383</v>
      </c>
      <c r="F5" s="14" t="s">
        <v>384</v>
      </c>
      <c r="G5" s="14" t="s">
        <v>385</v>
      </c>
      <c r="H5" s="16" t="s">
        <v>386</v>
      </c>
      <c r="I5" s="14" t="s">
        <v>387</v>
      </c>
      <c r="J5" s="14" t="s">
        <v>388</v>
      </c>
      <c r="K5" s="23" t="s">
        <v>389</v>
      </c>
      <c r="L5" s="14" t="s">
        <v>390</v>
      </c>
      <c r="M5" s="24" t="s">
        <v>391</v>
      </c>
      <c r="N5" s="16" t="s">
        <v>392</v>
      </c>
      <c r="O5" s="16" t="s">
        <v>231</v>
      </c>
      <c r="P5" s="1" t="s">
        <v>393</v>
      </c>
    </row>
    <row r="6" s="1" customFormat="1" ht="84" spans="1:15">
      <c r="A6" s="14" t="s">
        <v>394</v>
      </c>
      <c r="B6" s="14" t="s">
        <v>395</v>
      </c>
      <c r="C6" s="14"/>
      <c r="D6" s="15" t="s">
        <v>396</v>
      </c>
      <c r="E6" s="14" t="s">
        <v>383</v>
      </c>
      <c r="F6" s="14"/>
      <c r="G6" s="14"/>
      <c r="H6" s="14"/>
      <c r="I6" s="14"/>
      <c r="J6" s="14"/>
      <c r="K6" s="14"/>
      <c r="L6" s="14"/>
      <c r="M6" s="23"/>
      <c r="N6" s="16" t="s">
        <v>392</v>
      </c>
      <c r="O6" s="16" t="s">
        <v>397</v>
      </c>
    </row>
    <row r="7" s="1" customFormat="1" ht="98" spans="1:15">
      <c r="A7" s="17" t="s">
        <v>398</v>
      </c>
      <c r="B7" s="17" t="s">
        <v>399</v>
      </c>
      <c r="C7" s="17"/>
      <c r="D7" s="17" t="s">
        <v>400</v>
      </c>
      <c r="E7" s="17" t="s">
        <v>401</v>
      </c>
      <c r="F7" s="17" t="s">
        <v>402</v>
      </c>
      <c r="G7" s="17" t="s">
        <v>403</v>
      </c>
      <c r="H7" s="18" t="s">
        <v>404</v>
      </c>
      <c r="I7" s="17" t="s">
        <v>405</v>
      </c>
      <c r="J7" s="17" t="s">
        <v>406</v>
      </c>
      <c r="K7" s="25"/>
      <c r="L7" s="17" t="s">
        <v>407</v>
      </c>
      <c r="M7" s="26" t="s">
        <v>408</v>
      </c>
      <c r="N7" s="27" t="s">
        <v>409</v>
      </c>
      <c r="O7" s="28" t="s">
        <v>181</v>
      </c>
    </row>
    <row r="8" s="1" customFormat="1" ht="84" spans="1:15">
      <c r="A8" s="17" t="s">
        <v>410</v>
      </c>
      <c r="B8" s="17"/>
      <c r="C8" s="19" t="s">
        <v>411</v>
      </c>
      <c r="D8" s="17"/>
      <c r="E8" s="17" t="s">
        <v>401</v>
      </c>
      <c r="F8" s="17"/>
      <c r="G8" s="17"/>
      <c r="H8" s="17"/>
      <c r="I8" s="17" t="s">
        <v>412</v>
      </c>
      <c r="J8" s="17" t="s">
        <v>413</v>
      </c>
      <c r="K8" s="17" t="s">
        <v>414</v>
      </c>
      <c r="L8" s="17"/>
      <c r="M8" s="25"/>
      <c r="N8" s="17"/>
      <c r="O8" s="17" t="s">
        <v>181</v>
      </c>
    </row>
    <row r="9" s="1" customFormat="1"/>
    <row r="10" spans="1:14">
      <c r="A10" s="20" t="s">
        <v>415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">
      <c r="A11" t="s">
        <v>416</v>
      </c>
    </row>
    <row r="13" spans="1:1">
      <c r="A13" s="21" t="s">
        <v>417</v>
      </c>
    </row>
    <row r="14" spans="1:1">
      <c r="A14" s="21" t="s">
        <v>418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6"/>
  <sheetViews>
    <sheetView workbookViewId="0">
      <selection activeCell="B10" sqref="B10:E10"/>
    </sheetView>
  </sheetViews>
  <sheetFormatPr defaultColWidth="9" defaultRowHeight="18" customHeight="1" outlineLevelCol="4"/>
  <cols>
    <col min="2" max="2" width="18.5454545454545" customWidth="1"/>
    <col min="3" max="4" width="11.0909090909091" customWidth="1"/>
  </cols>
  <sheetData>
    <row r="1" customHeight="1" spans="2:5">
      <c r="B1" s="10" t="s">
        <v>419</v>
      </c>
      <c r="C1" s="10"/>
      <c r="D1" s="10"/>
      <c r="E1" s="10"/>
    </row>
    <row r="2" customHeight="1" spans="2:5">
      <c r="B2" s="10" t="s">
        <v>420</v>
      </c>
      <c r="C2" s="11"/>
      <c r="D2" s="11" t="s">
        <v>421</v>
      </c>
      <c r="E2" s="11" t="s">
        <v>422</v>
      </c>
    </row>
    <row r="3" customHeight="1" spans="2:5">
      <c r="B3" s="10">
        <v>0</v>
      </c>
      <c r="C3" s="11"/>
      <c r="D3" s="11">
        <v>3188</v>
      </c>
      <c r="E3" s="11"/>
    </row>
    <row r="4" customHeight="1" spans="2:5">
      <c r="B4" s="10">
        <v>3</v>
      </c>
      <c r="C4" s="11">
        <v>1078.61</v>
      </c>
      <c r="D4" s="11">
        <f>1078.61*3</f>
        <v>3235.83</v>
      </c>
      <c r="E4" s="11">
        <f>D4-D3</f>
        <v>47.8299999999999</v>
      </c>
    </row>
    <row r="5" customHeight="1" spans="2:5">
      <c r="B5" s="10">
        <v>6</v>
      </c>
      <c r="C5" s="11">
        <v>547.27</v>
      </c>
      <c r="D5" s="11">
        <f>547.27*6</f>
        <v>3283.62</v>
      </c>
      <c r="E5" s="11">
        <f>D5-D3</f>
        <v>95.6199999999999</v>
      </c>
    </row>
    <row r="6" customHeight="1" spans="2:5">
      <c r="B6" s="10">
        <v>12</v>
      </c>
      <c r="C6" s="11">
        <v>281.26</v>
      </c>
      <c r="D6" s="11">
        <f>281.26*12</f>
        <v>3375.12</v>
      </c>
      <c r="E6" s="11">
        <f>D6-D3</f>
        <v>187.12</v>
      </c>
    </row>
    <row r="7" customHeight="1" spans="2:5">
      <c r="B7" s="10">
        <v>24</v>
      </c>
      <c r="C7" s="11">
        <v>148.77</v>
      </c>
      <c r="D7" s="11">
        <f>148.77*24</f>
        <v>3570.48</v>
      </c>
      <c r="E7" s="11">
        <f>D7-D3</f>
        <v>382.48</v>
      </c>
    </row>
    <row r="9" customHeight="1" spans="2:5">
      <c r="B9" s="10" t="s">
        <v>419</v>
      </c>
      <c r="C9" s="10"/>
      <c r="D9" s="10"/>
      <c r="E9" s="10"/>
    </row>
    <row r="10" customHeight="1" spans="2:5">
      <c r="B10" s="10" t="s">
        <v>423</v>
      </c>
      <c r="C10" s="10"/>
      <c r="D10" s="10"/>
      <c r="E10" s="10"/>
    </row>
    <row r="11" customHeight="1" spans="2:5">
      <c r="B11" s="10" t="s">
        <v>420</v>
      </c>
      <c r="C11" s="11"/>
      <c r="D11" s="11" t="s">
        <v>421</v>
      </c>
      <c r="E11" s="11" t="s">
        <v>422</v>
      </c>
    </row>
    <row r="12" customHeight="1" spans="2:5">
      <c r="B12" s="10">
        <v>0</v>
      </c>
      <c r="C12" s="11"/>
      <c r="D12" s="11">
        <v>2868</v>
      </c>
      <c r="E12" s="11"/>
    </row>
    <row r="13" customHeight="1" spans="2:5">
      <c r="B13" s="10">
        <v>3</v>
      </c>
      <c r="C13" s="11">
        <v>970.34</v>
      </c>
      <c r="D13" s="11">
        <f t="shared" ref="D13:D16" si="0">B13*C13</f>
        <v>2911.02</v>
      </c>
      <c r="E13" s="11">
        <f>D13-D12</f>
        <v>43.02</v>
      </c>
    </row>
    <row r="14" customHeight="1" spans="2:5">
      <c r="B14" s="10">
        <v>6</v>
      </c>
      <c r="C14" s="11">
        <v>492.34</v>
      </c>
      <c r="D14" s="11">
        <f t="shared" si="0"/>
        <v>2954.04</v>
      </c>
      <c r="E14" s="11">
        <f>D14-D12</f>
        <v>86.04</v>
      </c>
    </row>
    <row r="15" customHeight="1" spans="2:5">
      <c r="B15" s="10">
        <v>12</v>
      </c>
      <c r="C15" s="11">
        <v>253.34</v>
      </c>
      <c r="D15" s="11">
        <f t="shared" si="0"/>
        <v>3040.08</v>
      </c>
      <c r="E15" s="11">
        <f>D15-D12</f>
        <v>172.08</v>
      </c>
    </row>
    <row r="16" customHeight="1" spans="2:5">
      <c r="B16" s="10">
        <v>24</v>
      </c>
      <c r="C16" s="11">
        <v>133.84</v>
      </c>
      <c r="D16" s="11">
        <f t="shared" si="0"/>
        <v>3212.16</v>
      </c>
      <c r="E16" s="11">
        <f>D16-D12</f>
        <v>344.16</v>
      </c>
    </row>
  </sheetData>
  <mergeCells count="3">
    <mergeCell ref="B1:E1"/>
    <mergeCell ref="B9:E9"/>
    <mergeCell ref="B10:E1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5"/>
  <sheetViews>
    <sheetView workbookViewId="0">
      <selection activeCell="A6" sqref="$A6:$XFD6"/>
    </sheetView>
  </sheetViews>
  <sheetFormatPr defaultColWidth="9" defaultRowHeight="14"/>
  <cols>
    <col min="4" max="4" width="23.3818181818182" customWidth="1"/>
    <col min="5" max="5" width="18.8818181818182" customWidth="1"/>
    <col min="9" max="9" width="13.6272727272727" customWidth="1"/>
  </cols>
  <sheetData>
    <row r="3" s="1" customFormat="1" ht="56" spans="2:9">
      <c r="B3" s="4" t="s">
        <v>424</v>
      </c>
      <c r="C3" s="6" t="s">
        <v>425</v>
      </c>
      <c r="D3" s="4" t="s">
        <v>426</v>
      </c>
      <c r="E3" s="4" t="s">
        <v>427</v>
      </c>
      <c r="F3" s="7" t="s">
        <v>428</v>
      </c>
      <c r="G3" s="7" t="s">
        <v>429</v>
      </c>
      <c r="H3" s="7"/>
      <c r="I3" s="4" t="s">
        <v>430</v>
      </c>
    </row>
    <row r="4" s="1" customFormat="1" ht="43.5" spans="2:9">
      <c r="B4" s="4" t="s">
        <v>431</v>
      </c>
      <c r="C4" s="6" t="s">
        <v>432</v>
      </c>
      <c r="D4" s="6" t="s">
        <v>433</v>
      </c>
      <c r="E4" s="6" t="s">
        <v>434</v>
      </c>
      <c r="F4" s="4" t="s">
        <v>435</v>
      </c>
      <c r="G4" s="4" t="s">
        <v>436</v>
      </c>
      <c r="H4" s="4"/>
      <c r="I4" s="4" t="s">
        <v>437</v>
      </c>
    </row>
    <row r="6" spans="5:5">
      <c r="E6" s="1"/>
    </row>
    <row r="7" spans="2:2">
      <c r="B7" s="8" t="s">
        <v>438</v>
      </c>
    </row>
    <row r="8" spans="3:3">
      <c r="C8" t="s">
        <v>439</v>
      </c>
    </row>
    <row r="9" spans="3:3">
      <c r="C9" t="s">
        <v>440</v>
      </c>
    </row>
    <row r="11" spans="2:2">
      <c r="B11" s="8" t="s">
        <v>441</v>
      </c>
    </row>
    <row r="12" ht="14.5" spans="3:3">
      <c r="C12" s="9" t="s">
        <v>442</v>
      </c>
    </row>
    <row r="13" spans="4:4">
      <c r="D13" t="s">
        <v>443</v>
      </c>
    </row>
    <row r="14" ht="14.5" spans="3:3">
      <c r="C14" s="9" t="s">
        <v>444</v>
      </c>
    </row>
    <row r="15" spans="4:4">
      <c r="D15" t="s">
        <v>445</v>
      </c>
    </row>
  </sheetData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17周历</vt:lpstr>
      <vt:lpstr>计划</vt:lpstr>
      <vt:lpstr>出勤-加班单-程序化</vt:lpstr>
      <vt:lpstr>新知识</vt:lpstr>
      <vt:lpstr>大任务</vt:lpstr>
      <vt:lpstr>非技术错误</vt:lpstr>
      <vt:lpstr>JVM</vt:lpstr>
      <vt:lpstr>apple ipad mini</vt:lpstr>
      <vt:lpstr>对比</vt:lpstr>
      <vt:lpstr>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qssn</dc:creator>
  <cp:lastModifiedBy>瑜1381212503</cp:lastModifiedBy>
  <dcterms:created xsi:type="dcterms:W3CDTF">2006-09-16T00:00:00Z</dcterms:created>
  <dcterms:modified xsi:type="dcterms:W3CDTF">2018-02-02T03:30:29Z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KSOReadingLayout">
    <vt:bool>false</vt:bool>
  </property>
</Properties>
</file>