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Courses\MS-ExcelCourse-OfficeNEWB.com\XLOOKUP\"/>
    </mc:Choice>
  </mc:AlternateContent>
  <xr:revisionPtr revIDLastSave="0" documentId="13_ncr:1_{B5CCB9CF-EBA9-4A77-AE02-BAF3EF949925}" xr6:coauthVersionLast="45" xr6:coauthVersionMax="45" xr10:uidLastSave="{00000000-0000-0000-0000-000000000000}"/>
  <bookViews>
    <workbookView xWindow="-120" yWindow="-120" windowWidth="20730" windowHeight="11310" activeTab="3" xr2:uid="{0CD10BB3-8EF8-4EF3-9363-BAC1330FD4F4}"/>
  </bookViews>
  <sheets>
    <sheet name="SimpleXMATCH" sheetId="1" r:id="rId1"/>
    <sheet name="BonusXMATCH" sheetId="2" r:id="rId2"/>
    <sheet name="SalesXMATCH" sheetId="3" r:id="rId3"/>
    <sheet name="SUB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4" l="1"/>
  <c r="G18" i="4" s="1"/>
  <c r="D9" i="3" l="1" a="1"/>
  <c r="D9" i="3" s="1"/>
  <c r="D10" i="3"/>
  <c r="D8" i="3" l="1" a="1"/>
  <c r="D8" i="3" s="1"/>
  <c r="D7" i="3" a="1"/>
  <c r="D7" i="3" s="1"/>
  <c r="M17" i="3"/>
  <c r="L17" i="3"/>
  <c r="K17" i="3"/>
  <c r="J17" i="3"/>
  <c r="I17" i="3"/>
  <c r="H17" i="3"/>
  <c r="G17" i="3"/>
  <c r="F17" i="3"/>
  <c r="E17" i="3"/>
  <c r="D17" i="3"/>
  <c r="C17" i="3"/>
  <c r="B17" i="3"/>
  <c r="E11" i="2"/>
  <c r="H9" i="1" l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<sst xmlns="http://schemas.openxmlformats.org/spreadsheetml/2006/main" count="99" uniqueCount="70">
  <si>
    <t>XMATCH FUNCTION EXAMPLES</t>
  </si>
  <si>
    <t>PRODUCT</t>
  </si>
  <si>
    <t>Apple</t>
  </si>
  <si>
    <t>Grapes</t>
  </si>
  <si>
    <t>Pear</t>
  </si>
  <si>
    <t>Banana</t>
  </si>
  <si>
    <t>Cherry</t>
  </si>
  <si>
    <t>Orange</t>
  </si>
  <si>
    <t>Kiwi</t>
  </si>
  <si>
    <t>Coconut</t>
  </si>
  <si>
    <t>Strawberry</t>
  </si>
  <si>
    <t>POSITION</t>
  </si>
  <si>
    <t>Guvava</t>
  </si>
  <si>
    <t>Finds the position of the first term that is an exact match or the next largest value for (i.e., starts with) "Gra".</t>
  </si>
  <si>
    <t xml:space="preserve">The XMATCH function searches for a specified item in an array or range of cells, and then returns the item's relative position. </t>
  </si>
  <si>
    <t>TOTAL SALE</t>
  </si>
  <si>
    <t>SALESMEN</t>
  </si>
  <si>
    <t>Cattapan</t>
  </si>
  <si>
    <t>DeMarcos</t>
  </si>
  <si>
    <t>Packet</t>
  </si>
  <si>
    <t>Patterson</t>
  </si>
  <si>
    <t>Sergeto</t>
  </si>
  <si>
    <t>Bonus</t>
  </si>
  <si>
    <t>Eligible</t>
  </si>
  <si>
    <t>Finds the number of sales people eligible for a bonus. This also uses 1 for the match_mode to find an exact match or the next largest item in the list, but since the data is
numeric it returns a count of values. In this case, the function returns 3, since there are 3 sales reps who exceeded the bonus amount.</t>
  </si>
  <si>
    <t>Smith</t>
  </si>
  <si>
    <t>Wilson</t>
  </si>
  <si>
    <t>Andrew</t>
  </si>
  <si>
    <t>Colt</t>
  </si>
  <si>
    <t>Amber</t>
  </si>
  <si>
    <t>XLOOKUP</t>
  </si>
  <si>
    <t>South</t>
  </si>
  <si>
    <t>Mar</t>
  </si>
  <si>
    <t>VLOOKUP</t>
  </si>
  <si>
    <t>INDEX MATCH</t>
  </si>
  <si>
    <t>East</t>
  </si>
  <si>
    <t>Region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</si>
  <si>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</si>
  <si>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</si>
  <si>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</si>
  <si>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</si>
  <si>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</si>
  <si>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</si>
  <si>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</si>
  <si>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</si>
  <si>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</si>
  <si>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</si>
  <si>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</si>
  <si>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</t>
  </si>
  <si>
    <t>West</t>
  </si>
  <si>
    <t>Total</t>
  </si>
  <si>
    <t>Next, we'll use a combination of INDEX/XMATCH/XMATCH to perform a simultaneous vertical and horizontal lookup. In this case, we want to return the sales amount for a given region and a given month. This is similar to using the INDEX and MATCH functions in conjunction, except that it requires fewer arguments.</t>
  </si>
  <si>
    <t>Months</t>
  </si>
  <si>
    <t>Total Sale</t>
  </si>
  <si>
    <t>XMATCH</t>
  </si>
  <si>
    <t>K?</t>
  </si>
  <si>
    <t>Ron</t>
  </si>
  <si>
    <t>AVERAGE</t>
  </si>
  <si>
    <t>COUNT</t>
  </si>
  <si>
    <t>COUNTA</t>
  </si>
  <si>
    <t>MAX</t>
  </si>
  <si>
    <t>MIN</t>
  </si>
  <si>
    <t>STDEV</t>
  </si>
  <si>
    <t>STDEVP</t>
  </si>
  <si>
    <t>SUM</t>
  </si>
  <si>
    <t>VAR</t>
  </si>
  <si>
    <t>VARP</t>
  </si>
  <si>
    <t>TOTAL UNITS SOLD</t>
  </si>
  <si>
    <t>XLOOKUP Used to get automatic Function-number, as argument inside the SUBTOTAL- FORMULA</t>
  </si>
  <si>
    <t>SUBTOTAL- FORMULA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</si>
</sst>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&quot;₹&quot;\ #,##0.00"/>
    <numFmt numFmtId="165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/>
      <name val="Calibri"/>
      <family val="2"/>
    </font>
    <font>
      <b/>
      <sz val="16"/>
      <color theme="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54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0" fontId="9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/>
    <xf numFmtId="0" fontId="8" fillId="0" borderId="0" xfId="2"/>
    <xf numFmtId="164" fontId="0" fillId="0" borderId="0" xfId="0" applyNumberFormat="1"/>
    <xf numFmtId="0" fontId="2" fillId="3" borderId="2" xfId="0" applyFont="1" applyFill="1" applyBorder="1" applyAlignment="1">
      <alignment horizontal="center"/>
    </xf>
    <xf numFmtId="0" fontId="9" fillId="0" borderId="0" xfId="3"/>
    <xf numFmtId="164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0" borderId="0" xfId="2" applyFill="1"/>
    <xf numFmtId="165" fontId="0" fillId="0" borderId="0" xfId="1" applyNumberFormat="1" applyFont="1"/>
    <xf numFmtId="0" fontId="12" fillId="0" borderId="3" xfId="0" applyFont="1" applyBorder="1"/>
    <xf numFmtId="165" fontId="12" fillId="0" borderId="3" xfId="0" applyNumberFormat="1" applyFont="1" applyBorder="1"/>
    <xf numFmtId="0" fontId="13" fillId="3" borderId="0" xfId="0" applyFont="1" applyFill="1"/>
    <xf numFmtId="0" fontId="13" fillId="4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0" fillId="0" borderId="0" xfId="0" applyNumberFormat="1"/>
    <xf numFmtId="0" fontId="0" fillId="5" borderId="4" xfId="0" applyNumberFormat="1" applyFont="1" applyFill="1" applyBorder="1"/>
    <xf numFmtId="0" fontId="0" fillId="0" borderId="4" xfId="0" applyNumberFormat="1" applyFont="1" applyBorder="1"/>
    <xf numFmtId="0" fontId="11" fillId="3" borderId="0" xfId="0" applyFont="1" applyFill="1" applyAlignment="1">
      <alignment horizontal="center" wrapText="1"/>
    </xf>
    <xf numFmtId="0" fontId="14" fillId="6" borderId="0" xfId="2" applyFont="1" applyFill="1"/>
    <xf numFmtId="0" fontId="3" fillId="5" borderId="4" xfId="0" applyNumberFormat="1" applyFont="1" applyFill="1" applyBorder="1" applyAlignment="1">
      <alignment horizontal="center"/>
    </xf>
    <xf numFmtId="0" fontId="15" fillId="0" borderId="4" xfId="0" applyNumberFormat="1" applyFont="1" applyBorder="1" applyAlignment="1">
      <alignment horizontal="center"/>
    </xf>
  </cellXfs>
  <cellStyles count="4">
    <cellStyle name="Currency" xfId="1" builtinId="4"/>
    <cellStyle name="Normal" xfId="0" builtinId="0"/>
    <cellStyle name="Normal_EXCEL3-2" xfId="3" xr:uid="{39DD2032-43BE-4513-9755-7986A71E4C2A}"/>
    <cellStyle name="Normal_Sheet1" xfId="2" xr:uid="{FD033E71-D912-4362-B04F-0460CB1D661A}"/>
  </cellStyles>
  <dxfs count="10">
    <dxf>
      <numFmt numFmtId="0" formatCode="General"/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42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164" formatCode="&quot;₹&quot;\ #,##0.00"/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42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colors>
    <mruColors>
      <color rgb="FF005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DA3C9-288D-4D24-8A9A-EE9873F1BFAD}" name="Table2" displayName="Table2" ref="A8:A18" headerRowCount="0" totalsRowShown="0" headerRowDxfId="9">
  <tableColumns count="1">
    <tableColumn id="1" xr3:uid="{E9A2313E-52C3-485B-A5F0-133B572090E9}" name="Column1" headerRow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FFCEDB-7836-4EA2-8F8E-EE7D6E159CEB}" name="Table6" displayName="Table6" ref="A8:B18" totalsRowShown="0" headerRowDxfId="7" headerRowBorderDxfId="6" tableBorderDxfId="5">
  <autoFilter ref="A8:B18" xr:uid="{01216D73-9279-40FB-B0EB-7FB9F29C50F7}">
    <filterColumn colId="0" hiddenButton="1"/>
    <filterColumn colId="1" hiddenButton="1"/>
  </autoFilter>
  <tableColumns count="2">
    <tableColumn id="1" xr3:uid="{9DB1A22D-154E-41ED-BBF1-2FA82665D671}" name="SALESMEN" dataCellStyle="Normal_Sheet1"/>
    <tableColumn id="2" xr3:uid="{3BA929DE-4FB9-40A0-A4F3-70200070AACA}" name="TOTAL SALE" dataDxfId="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209E6-776E-40F8-ADB6-C78874AB1819}" name="Table65" displayName="Table65" ref="F6:G18" totalsRowShown="0" headerRowDxfId="3" headerRowBorderDxfId="1" tableBorderDxfId="2">
  <autoFilter ref="F6:G18" xr:uid="{641FC302-F4AD-4CF9-A22D-3819D13B431B}"/>
  <tableColumns count="2">
    <tableColumn id="1" xr3:uid="{7B024E4C-5DD6-4864-93A4-63D87A8B0343}" name="SALESMEN" dataCellStyle="Normal_Sheet1"/>
    <tableColumn id="2" xr3:uid="{EEC159E8-8A04-4353-B4FB-4437ACBD9FB2}" name="TOTAL UNITS SOLD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851-0009-4C5A-A953-954B5517F2D0}">
  <dimension ref="A1:P18"/>
  <sheetViews>
    <sheetView workbookViewId="0">
      <selection activeCell="H9" sqref="H9"/>
    </sheetView>
  </sheetViews>
  <sheetFormatPr defaultRowHeight="15" x14ac:dyDescent="0.25"/>
  <cols>
    <col min="1" max="1" width="18.42578125" customWidth="1"/>
    <col min="2" max="2" width="9.140625" customWidth="1"/>
    <col min="3" max="3" width="18.42578125" customWidth="1"/>
    <col min="4" max="4" width="19.28515625" customWidth="1"/>
    <col min="7" max="8" width="18.28515625" customWidth="1"/>
  </cols>
  <sheetData>
    <row r="1" spans="1:16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8.75" x14ac:dyDescent="0.3">
      <c r="A2" s="22" t="s">
        <v>14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4" spans="1:16" ht="15" customHeight="1" x14ac:dyDescent="0.25">
      <c r="G4" s="21" t="s">
        <v>13</v>
      </c>
      <c r="H4" s="21"/>
      <c r="I4" s="21"/>
      <c r="J4" s="21"/>
    </row>
    <row r="5" spans="1:16" x14ac:dyDescent="0.25">
      <c r="G5" s="21"/>
      <c r="H5" s="21"/>
      <c r="I5" s="21"/>
      <c r="J5" s="21"/>
    </row>
    <row r="7" spans="1:16" x14ac:dyDescent="0.25">
      <c r="J7" s="4"/>
    </row>
    <row r="8" spans="1:16" x14ac:dyDescent="0.25">
      <c r="A8" s="3" t="s">
        <v>1</v>
      </c>
      <c r="C8" s="2" t="s">
        <v>1</v>
      </c>
      <c r="D8" s="2" t="s">
        <v>11</v>
      </c>
      <c r="G8" s="2" t="s">
        <v>1</v>
      </c>
      <c r="H8" s="2" t="s">
        <v>11</v>
      </c>
    </row>
    <row r="9" spans="1:16" x14ac:dyDescent="0.25">
      <c r="A9" t="s">
        <v>2</v>
      </c>
      <c r="C9" s="1" t="s">
        <v>8</v>
      </c>
      <c r="D9" s="1">
        <f>_xlfn.XMATCH(C9,A9:A18,0,1)</f>
        <v>7</v>
      </c>
      <c r="G9" s="1" t="s">
        <v>55</v>
      </c>
      <c r="H9" s="1">
        <f>_xlfn.XMATCH(G9,A9:A18,1)</f>
        <v>7</v>
      </c>
    </row>
    <row r="10" spans="1:16" x14ac:dyDescent="0.25">
      <c r="A10" t="s">
        <v>3</v>
      </c>
    </row>
    <row r="11" spans="1:16" x14ac:dyDescent="0.25">
      <c r="A11" t="s">
        <v>4</v>
      </c>
    </row>
    <row r="12" spans="1:16" x14ac:dyDescent="0.25">
      <c r="A12" t="s">
        <v>5</v>
      </c>
    </row>
    <row r="13" spans="1:16" x14ac:dyDescent="0.25">
      <c r="A13" t="s">
        <v>6</v>
      </c>
    </row>
    <row r="14" spans="1:16" x14ac:dyDescent="0.25">
      <c r="A14" t="s">
        <v>7</v>
      </c>
    </row>
    <row r="15" spans="1:16" x14ac:dyDescent="0.25">
      <c r="A15" t="s">
        <v>8</v>
      </c>
    </row>
    <row r="16" spans="1:16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</sheetData>
  <mergeCells count="3">
    <mergeCell ref="A1:P1"/>
    <mergeCell ref="G4:J5"/>
    <mergeCell ref="A2:P2"/>
  </mergeCells>
  <dataValidations count="2">
    <dataValidation type="list" allowBlank="1" showInputMessage="1" showErrorMessage="1" sqref="C8" xr:uid="{00F65DAC-7C5D-4038-AD2A-299BC3CDA8F0}">
      <formula1>$A$9:$A$17</formula1>
    </dataValidation>
    <dataValidation type="list" allowBlank="1" showInputMessage="1" showErrorMessage="1" sqref="C9" xr:uid="{61F0B0B4-C028-4ABA-9A5D-8E2645189E63}">
      <formula1>$A$9:$A$18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0ED-03ED-4F4B-8BCB-9AD7E40A97BF}">
  <dimension ref="A1:U18"/>
  <sheetViews>
    <sheetView workbookViewId="0">
      <selection activeCell="A8" sqref="A8:B18"/>
    </sheetView>
  </sheetViews>
  <sheetFormatPr defaultRowHeight="15" x14ac:dyDescent="0.25"/>
  <cols>
    <col min="1" max="2" width="23.140625" customWidth="1"/>
    <col min="4" max="5" width="15.85546875" customWidth="1"/>
  </cols>
  <sheetData>
    <row r="1" spans="1:21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8.75" customHeight="1" x14ac:dyDescent="0.25">
      <c r="A2" s="23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8.7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7" spans="1:21" x14ac:dyDescent="0.25">
      <c r="G7" s="11"/>
    </row>
    <row r="8" spans="1:21" x14ac:dyDescent="0.25">
      <c r="A8" s="7" t="s">
        <v>16</v>
      </c>
      <c r="B8" s="7" t="s">
        <v>15</v>
      </c>
      <c r="D8" s="2" t="s">
        <v>22</v>
      </c>
      <c r="E8" s="9">
        <v>5000</v>
      </c>
    </row>
    <row r="9" spans="1:21" x14ac:dyDescent="0.25">
      <c r="A9" s="8" t="s">
        <v>17</v>
      </c>
      <c r="B9" s="6">
        <v>15987</v>
      </c>
    </row>
    <row r="10" spans="1:21" x14ac:dyDescent="0.25">
      <c r="A10" s="5" t="s">
        <v>18</v>
      </c>
      <c r="B10" s="6">
        <v>65825</v>
      </c>
    </row>
    <row r="11" spans="1:21" x14ac:dyDescent="0.25">
      <c r="A11" s="5" t="s">
        <v>19</v>
      </c>
      <c r="B11" s="6">
        <v>20378</v>
      </c>
      <c r="D11" s="2" t="s">
        <v>23</v>
      </c>
      <c r="E11" s="10">
        <f>_xlfn.XMATCH(E8,Table6[TOTAL SALE],1)</f>
        <v>6</v>
      </c>
    </row>
    <row r="12" spans="1:21" x14ac:dyDescent="0.25">
      <c r="A12" s="5" t="s">
        <v>20</v>
      </c>
      <c r="B12" s="6">
        <v>14840</v>
      </c>
    </row>
    <row r="13" spans="1:21" x14ac:dyDescent="0.25">
      <c r="A13" s="8" t="s">
        <v>21</v>
      </c>
      <c r="B13" s="6">
        <v>18547</v>
      </c>
    </row>
    <row r="14" spans="1:21" x14ac:dyDescent="0.25">
      <c r="A14" s="12" t="s">
        <v>25</v>
      </c>
      <c r="B14" s="6">
        <v>6589</v>
      </c>
    </row>
    <row r="15" spans="1:21" x14ac:dyDescent="0.25">
      <c r="A15" s="12" t="s">
        <v>26</v>
      </c>
      <c r="B15" s="6">
        <v>4236</v>
      </c>
    </row>
    <row r="16" spans="1:21" x14ac:dyDescent="0.25">
      <c r="A16" s="12" t="s">
        <v>27</v>
      </c>
      <c r="B16" s="6">
        <v>2000</v>
      </c>
    </row>
    <row r="17" spans="1:2" x14ac:dyDescent="0.25">
      <c r="A17" s="12" t="s">
        <v>28</v>
      </c>
      <c r="B17" s="6">
        <v>820</v>
      </c>
    </row>
    <row r="18" spans="1:2" x14ac:dyDescent="0.25">
      <c r="A18" s="12" t="s">
        <v>29</v>
      </c>
      <c r="B18" s="6">
        <v>4500</v>
      </c>
    </row>
  </sheetData>
  <mergeCells count="3">
    <mergeCell ref="A1:P1"/>
    <mergeCell ref="Q1:U1"/>
    <mergeCell ref="A2:U3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6E6F-FD39-4DB9-B9D4-84B91726997D}">
  <dimension ref="A1:U17"/>
  <sheetViews>
    <sheetView workbookViewId="0">
      <selection activeCell="B6" sqref="B6:D6"/>
    </sheetView>
  </sheetViews>
  <sheetFormatPr defaultRowHeight="15" x14ac:dyDescent="0.25"/>
  <cols>
    <col min="1" max="1" width="15.28515625" customWidth="1"/>
    <col min="2" max="13" width="12.28515625" customWidth="1"/>
  </cols>
  <sheetData>
    <row r="1" spans="1:21" ht="18.7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5" customHeight="1" x14ac:dyDescent="0.25">
      <c r="A2" s="24" t="s">
        <v>51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6" spans="1:21" x14ac:dyDescent="0.25">
      <c r="B6" s="17" t="s">
        <v>36</v>
      </c>
      <c r="C6" s="17" t="s">
        <v>52</v>
      </c>
      <c r="D6" s="17" t="s">
        <v>53</v>
      </c>
    </row>
    <row r="7" spans="1:21" x14ac:dyDescent="0.25">
      <c r="A7" t="s">
        <v>30</v>
      </c>
      <c r="B7" s="18" t="s">
        <v>48</v>
      </c>
      <c r="C7" s="18" t="s">
        <v>32</v>
      </c>
      <c r="D7" s="19" cm="1">
        <f t="array" ref="D7">_xlfn.XLOOKUP(C7,$B$12:$M$12,_xlfn.XLOOKUP(B7,$A$13:$A$16,$B$13:$M$16))</f>
        <v>2872</v>
      </c>
    </row>
    <row r="8" spans="1:21" x14ac:dyDescent="0.25">
      <c r="A8" t="s">
        <v>33</v>
      </c>
      <c r="B8" s="18" t="s">
        <v>35</v>
      </c>
      <c r="C8" s="18" t="s">
        <v>32</v>
      </c>
      <c r="D8" s="19" cm="1">
        <f t="array" ref="D8">VLOOKUP(B8,$A$13:$M$16,MATCH(C8,$A$12:$M$12,0),FALSE)</f>
        <v>2753</v>
      </c>
    </row>
    <row r="9" spans="1:21" x14ac:dyDescent="0.25">
      <c r="A9" t="s">
        <v>34</v>
      </c>
      <c r="B9" s="18" t="s">
        <v>49</v>
      </c>
      <c r="C9" s="18" t="s">
        <v>32</v>
      </c>
      <c r="D9" s="19" cm="1">
        <f t="array" ref="D9">INDEX($B$13:$M$16,_xlfn.XMATCH(B9,$A$13:$A$16,0),_xlfn.XMATCH(C9,$B$12:$M$12,0))</f>
        <v>4186</v>
      </c>
    </row>
    <row r="10" spans="1:21" x14ac:dyDescent="0.25">
      <c r="A10" t="s">
        <v>54</v>
      </c>
      <c r="B10" s="18" t="s">
        <v>35</v>
      </c>
      <c r="C10" s="18" t="s">
        <v>32</v>
      </c>
      <c r="D10" s="19">
        <f>_xlfn.XMATCH(H15,H13:H16)</f>
        <v>3</v>
      </c>
    </row>
    <row r="12" spans="1:21" x14ac:dyDescent="0.25">
      <c r="A12" s="16" t="s">
        <v>36</v>
      </c>
      <c r="B12" s="16" t="s">
        <v>37</v>
      </c>
      <c r="C12" s="16" t="s">
        <v>38</v>
      </c>
      <c r="D12" s="16" t="s">
        <v>32</v>
      </c>
      <c r="E12" s="16" t="s">
        <v>39</v>
      </c>
      <c r="F12" s="16" t="s">
        <v>40</v>
      </c>
      <c r="G12" s="16" t="s">
        <v>41</v>
      </c>
      <c r="H12" s="16" t="s">
        <v>42</v>
      </c>
      <c r="I12" s="16" t="s">
        <v>43</v>
      </c>
      <c r="J12" s="16" t="s">
        <v>44</v>
      </c>
      <c r="K12" s="16" t="s">
        <v>45</v>
      </c>
      <c r="L12" s="16" t="s">
        <v>46</v>
      </c>
      <c r="M12" s="16" t="s">
        <v>47</v>
      </c>
    </row>
    <row r="13" spans="1:21" x14ac:dyDescent="0.25">
      <c r="A13" t="s">
        <v>48</v>
      </c>
      <c r="B13" s="13">
        <v>6100</v>
      </c>
      <c r="C13" s="13">
        <v>10029</v>
      </c>
      <c r="D13" s="13">
        <v>2872</v>
      </c>
      <c r="E13" s="13">
        <v>5666</v>
      </c>
      <c r="F13" s="13">
        <v>3939</v>
      </c>
      <c r="G13" s="13">
        <v>6164</v>
      </c>
      <c r="H13" s="13">
        <v>9520</v>
      </c>
      <c r="I13" s="13">
        <v>8843</v>
      </c>
      <c r="J13" s="13">
        <v>6722</v>
      </c>
      <c r="K13" s="13">
        <v>2603</v>
      </c>
      <c r="L13" s="13">
        <v>10477</v>
      </c>
      <c r="M13" s="13">
        <v>3736</v>
      </c>
    </row>
    <row r="14" spans="1:21" x14ac:dyDescent="0.25">
      <c r="A14" t="s">
        <v>31</v>
      </c>
      <c r="B14" s="13">
        <v>10201</v>
      </c>
      <c r="C14" s="13">
        <v>10437</v>
      </c>
      <c r="D14" s="13">
        <v>1949</v>
      </c>
      <c r="E14" s="13">
        <v>9939</v>
      </c>
      <c r="F14" s="13">
        <v>4216</v>
      </c>
      <c r="G14" s="13">
        <v>7188</v>
      </c>
      <c r="H14" s="13">
        <v>4568</v>
      </c>
      <c r="I14" s="13">
        <v>10138</v>
      </c>
      <c r="J14" s="13">
        <v>1955</v>
      </c>
      <c r="K14" s="13">
        <v>4902</v>
      </c>
      <c r="L14" s="13">
        <v>2553</v>
      </c>
      <c r="M14" s="13">
        <v>4615</v>
      </c>
    </row>
    <row r="15" spans="1:21" x14ac:dyDescent="0.25">
      <c r="A15" t="s">
        <v>35</v>
      </c>
      <c r="B15" s="13">
        <v>4528</v>
      </c>
      <c r="C15" s="13">
        <v>5745</v>
      </c>
      <c r="D15" s="13">
        <v>2753</v>
      </c>
      <c r="E15" s="13">
        <v>8677</v>
      </c>
      <c r="F15" s="13">
        <v>2696</v>
      </c>
      <c r="G15" s="13">
        <v>8206</v>
      </c>
      <c r="H15" s="13">
        <v>4215</v>
      </c>
      <c r="I15" s="13">
        <v>9786</v>
      </c>
      <c r="J15" s="13">
        <v>9797</v>
      </c>
      <c r="K15" s="13">
        <v>1267</v>
      </c>
      <c r="L15" s="13">
        <v>5454</v>
      </c>
      <c r="M15" s="13">
        <v>1015</v>
      </c>
    </row>
    <row r="16" spans="1:21" x14ac:dyDescent="0.25">
      <c r="A16" t="s">
        <v>49</v>
      </c>
      <c r="B16" s="13">
        <v>7888</v>
      </c>
      <c r="C16" s="13">
        <v>7587</v>
      </c>
      <c r="D16" s="13">
        <v>4186</v>
      </c>
      <c r="E16" s="13">
        <v>7567</v>
      </c>
      <c r="F16" s="13">
        <v>7106</v>
      </c>
      <c r="G16" s="13">
        <v>7602</v>
      </c>
      <c r="H16" s="13">
        <v>4946</v>
      </c>
      <c r="I16" s="13">
        <v>4033</v>
      </c>
      <c r="J16" s="13">
        <v>3201</v>
      </c>
      <c r="K16" s="13">
        <v>6236</v>
      </c>
      <c r="L16" s="13">
        <v>8743</v>
      </c>
      <c r="M16" s="13">
        <v>9010</v>
      </c>
    </row>
    <row r="17" spans="1:13" x14ac:dyDescent="0.25">
      <c r="A17" s="14" t="s">
        <v>50</v>
      </c>
      <c r="B17" s="15">
        <f>SUM(B13:B16)</f>
        <v>28717</v>
      </c>
      <c r="C17" s="15">
        <f t="shared" ref="C17:M17" si="0">SUM(C13:C16)</f>
        <v>33798</v>
      </c>
      <c r="D17" s="15">
        <f t="shared" si="0"/>
        <v>11760</v>
      </c>
      <c r="E17" s="15">
        <f t="shared" si="0"/>
        <v>31849</v>
      </c>
      <c r="F17" s="15">
        <f t="shared" si="0"/>
        <v>17957</v>
      </c>
      <c r="G17" s="15">
        <f t="shared" si="0"/>
        <v>29160</v>
      </c>
      <c r="H17" s="15">
        <f t="shared" si="0"/>
        <v>23249</v>
      </c>
      <c r="I17" s="15">
        <f t="shared" si="0"/>
        <v>32800</v>
      </c>
      <c r="J17" s="15">
        <f t="shared" si="0"/>
        <v>21675</v>
      </c>
      <c r="K17" s="15">
        <f t="shared" si="0"/>
        <v>15008</v>
      </c>
      <c r="L17" s="15">
        <f t="shared" si="0"/>
        <v>27227</v>
      </c>
      <c r="M17" s="15">
        <f t="shared" si="0"/>
        <v>18376</v>
      </c>
    </row>
  </sheetData>
  <mergeCells count="3">
    <mergeCell ref="A1:P1"/>
    <mergeCell ref="Q1:U1"/>
    <mergeCell ref="A2:T4"/>
  </mergeCells>
  <dataValidations count="2">
    <dataValidation type="list" allowBlank="1" showInputMessage="1" showErrorMessage="1" sqref="C7:C10" xr:uid="{3F3F7FB1-9689-4C3B-BCB3-264229680ED7}">
      <formula1>$B$12:$M$12</formula1>
    </dataValidation>
    <dataValidation type="list" allowBlank="1" showInputMessage="1" showErrorMessage="1" sqref="B7:B10" xr:uid="{32E20A22-A9E0-441D-B030-526F16F4A27C}">
      <formula1>$A$13:$A$16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7C9B-3F77-4BC3-9A3E-F85DB05354DC}">
  <dimension ref="A1:U18"/>
  <sheetViews>
    <sheetView tabSelected="1" workbookViewId="0">
      <selection activeCell="N9" sqref="N9"/>
    </sheetView>
  </sheetViews>
  <sheetFormatPr defaultRowHeight="15" x14ac:dyDescent="0.25"/>
  <cols>
    <col min="6" max="7" width="25.7109375" customWidth="1"/>
    <col min="10" max="11" width="11.42578125" customWidth="1"/>
    <col min="14" max="14" width="13.5703125" customWidth="1"/>
  </cols>
  <sheetData>
    <row r="1" spans="1:21" ht="18.75" x14ac:dyDescent="0.3">
      <c r="A1" s="20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5" customHeight="1" x14ac:dyDescent="0.25">
      <c r="A2" s="28" t="s">
        <v>68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1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1" ht="1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6" spans="1:21" x14ac:dyDescent="0.25">
      <c r="F6" s="7" t="s">
        <v>16</v>
      </c>
      <c r="G6" s="7" t="s">
        <v>67</v>
      </c>
    </row>
    <row r="7" spans="1:21" x14ac:dyDescent="0.25">
      <c r="F7" s="8" t="s">
        <v>17</v>
      </c>
      <c r="G7" s="25">
        <v>1010</v>
      </c>
      <c r="J7" s="26" t="s">
        <v>57</v>
      </c>
      <c r="K7" s="26">
        <v>1</v>
      </c>
    </row>
    <row r="8" spans="1:21" x14ac:dyDescent="0.25">
      <c r="F8" s="5" t="s">
        <v>18</v>
      </c>
      <c r="G8" s="25">
        <v>1011</v>
      </c>
      <c r="J8" s="27" t="s">
        <v>58</v>
      </c>
      <c r="K8" s="27">
        <v>2</v>
      </c>
      <c r="N8" s="30" t="s">
        <v>30</v>
      </c>
    </row>
    <row r="9" spans="1:21" x14ac:dyDescent="0.25">
      <c r="F9" s="5" t="s">
        <v>19</v>
      </c>
      <c r="G9" s="25">
        <v>1012</v>
      </c>
      <c r="J9" s="26" t="s">
        <v>59</v>
      </c>
      <c r="K9" s="26">
        <v>3</v>
      </c>
      <c r="N9" s="31">
        <f>_xlfn.XLOOKUP(F18,J7:J17,K7:K17)</f>
        <v>9</v>
      </c>
    </row>
    <row r="10" spans="1:21" x14ac:dyDescent="0.25">
      <c r="F10" s="5" t="s">
        <v>20</v>
      </c>
      <c r="G10" s="25">
        <v>1013</v>
      </c>
      <c r="J10" s="27" t="s">
        <v>60</v>
      </c>
      <c r="K10" s="27">
        <v>4</v>
      </c>
    </row>
    <row r="11" spans="1:21" x14ac:dyDescent="0.25">
      <c r="F11" s="8" t="s">
        <v>21</v>
      </c>
      <c r="G11" s="25">
        <v>1014</v>
      </c>
      <c r="J11" s="26" t="s">
        <v>61</v>
      </c>
      <c r="K11" s="26">
        <v>5</v>
      </c>
    </row>
    <row r="12" spans="1:21" x14ac:dyDescent="0.25">
      <c r="F12" s="12" t="s">
        <v>25</v>
      </c>
      <c r="G12" s="25">
        <v>1015</v>
      </c>
      <c r="J12" s="27" t="s">
        <v>1</v>
      </c>
      <c r="K12" s="27">
        <v>6</v>
      </c>
    </row>
    <row r="13" spans="1:21" x14ac:dyDescent="0.25">
      <c r="F13" s="12" t="s">
        <v>26</v>
      </c>
      <c r="G13" s="25">
        <v>1016</v>
      </c>
      <c r="J13" s="26" t="s">
        <v>62</v>
      </c>
      <c r="K13" s="26">
        <v>7</v>
      </c>
    </row>
    <row r="14" spans="1:21" x14ac:dyDescent="0.25">
      <c r="F14" s="12" t="s">
        <v>27</v>
      </c>
      <c r="G14" s="25">
        <v>1017</v>
      </c>
      <c r="J14" s="27" t="s">
        <v>63</v>
      </c>
      <c r="K14" s="27">
        <v>8</v>
      </c>
    </row>
    <row r="15" spans="1:21" x14ac:dyDescent="0.25">
      <c r="F15" s="12" t="s">
        <v>28</v>
      </c>
      <c r="G15" s="25">
        <v>1018</v>
      </c>
      <c r="J15" s="26" t="s">
        <v>64</v>
      </c>
      <c r="K15" s="26">
        <v>9</v>
      </c>
    </row>
    <row r="16" spans="1:21" x14ac:dyDescent="0.25">
      <c r="F16" s="12" t="s">
        <v>29</v>
      </c>
      <c r="G16" s="25">
        <v>1019</v>
      </c>
      <c r="J16" s="27" t="s">
        <v>65</v>
      </c>
      <c r="K16" s="27">
        <v>10</v>
      </c>
    </row>
    <row r="17" spans="6:11" x14ac:dyDescent="0.25">
      <c r="F17" s="12" t="s">
        <v>56</v>
      </c>
      <c r="G17" s="25">
        <v>1020</v>
      </c>
      <c r="J17" s="26" t="s">
        <v>66</v>
      </c>
      <c r="K17" s="26">
        <v>11</v>
      </c>
    </row>
    <row r="18" spans="6:11" ht="20.25" x14ac:dyDescent="0.3">
      <c r="F18" s="29" t="s">
        <v>64</v>
      </c>
      <c r="G18" s="29">
        <f>SUBTOTAL(N9,G7:G17)</f>
        <v>11165</v>
      </c>
    </row>
  </sheetData>
  <mergeCells count="3">
    <mergeCell ref="A1:P1"/>
    <mergeCell ref="Q1:U1"/>
    <mergeCell ref="A2:T4"/>
  </mergeCells>
  <dataValidations count="1">
    <dataValidation type="list" allowBlank="1" showInputMessage="1" showErrorMessage="1" sqref="F18" xr:uid="{9FA94831-E673-4D11-AFAE-4D4727F28F85}">
      <formula1>$J$7:$J$17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SimpleXMATCH</vt:lpstr>
      <vt:lpstr>BonusXMATCH</vt:lpstr>
      <vt:lpstr>SalesXMATCH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2020-02-15T11:08:27Z</dcterms:created>
  <dcterms:modified xsi:type="dcterms:W3CDTF">2020-02-25T10:05:45Z</dcterms:modified>
</cp:coreProperties>
</file>