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apstoneProject\capstone-mola\Document\Backlog\"/>
    </mc:Choice>
  </mc:AlternateContent>
  <bookViews>
    <workbookView xWindow="0" yWindow="0" windowWidth="15570" windowHeight="7035" tabRatio="500" activeTab="1"/>
  </bookViews>
  <sheets>
    <sheet name="Sprint 1" sheetId="15" r:id="rId1"/>
    <sheet name="Sprint 2" sheetId="1" r:id="rId2"/>
    <sheet name="Sprint 3" sheetId="3" r:id="rId3"/>
    <sheet name="Sprint 4" sheetId="5" r:id="rId4"/>
    <sheet name="Sprint 5" sheetId="6" r:id="rId5"/>
    <sheet name="Sprint 6" sheetId="7" r:id="rId6"/>
    <sheet name="Sprint 7" sheetId="8" r:id="rId7"/>
    <sheet name="Sprint 8" sheetId="10" r:id="rId8"/>
    <sheet name="Sprint 9" sheetId="12" r:id="rId9"/>
    <sheet name="Sprint 10" sheetId="14" r:id="rId10"/>
  </sheets>
  <definedNames>
    <definedName name="_xlnm.Print_Area" localSheetId="8">'Sprint 9'!$A$3:$L$26</definedName>
  </definedNames>
  <calcPr calcId="152511" concurrentCalc="0"/>
</workbook>
</file>

<file path=xl/calcChain.xml><?xml version="1.0" encoding="utf-8"?>
<calcChain xmlns="http://schemas.openxmlformats.org/spreadsheetml/2006/main">
  <c r="B7" i="8" l="1"/>
  <c r="M28" i="15"/>
  <c r="L28" i="15"/>
  <c r="I28" i="15"/>
  <c r="H28" i="15"/>
  <c r="G28" i="15"/>
  <c r="F28" i="15"/>
  <c r="E28" i="15"/>
  <c r="B24" i="15"/>
  <c r="B20" i="15"/>
  <c r="B16" i="15"/>
  <c r="B11" i="15"/>
  <c r="B8" i="15"/>
  <c r="B7" i="15"/>
  <c r="K26" i="12"/>
  <c r="L26" i="12"/>
  <c r="B18" i="14"/>
  <c r="E22" i="14"/>
  <c r="B20" i="14"/>
  <c r="M22" i="14"/>
  <c r="L22" i="14"/>
  <c r="K22" i="14"/>
  <c r="J22" i="14"/>
  <c r="I22" i="14"/>
  <c r="H22" i="14"/>
  <c r="G22" i="14"/>
  <c r="F22" i="14"/>
  <c r="B14" i="14"/>
  <c r="B12" i="14"/>
  <c r="B10" i="14"/>
  <c r="B8" i="14"/>
  <c r="B7" i="14"/>
  <c r="B24" i="12"/>
  <c r="F26" i="12"/>
  <c r="G26" i="12"/>
  <c r="H26" i="12"/>
  <c r="I26" i="12"/>
  <c r="J26" i="12"/>
  <c r="E26" i="12"/>
  <c r="B13" i="12"/>
  <c r="B7" i="10"/>
  <c r="F16" i="8"/>
  <c r="F15" i="8"/>
  <c r="B14" i="8"/>
  <c r="F9" i="7"/>
  <c r="F10" i="7"/>
  <c r="F11" i="7"/>
  <c r="F12" i="7"/>
  <c r="F13" i="7"/>
  <c r="F15" i="7"/>
  <c r="F16" i="7"/>
  <c r="F23" i="7"/>
  <c r="F24" i="7"/>
  <c r="F26" i="7"/>
  <c r="G26" i="7"/>
  <c r="H26" i="7"/>
  <c r="I26" i="7"/>
  <c r="J26" i="7"/>
  <c r="K26" i="7"/>
  <c r="L26" i="7"/>
  <c r="M26" i="7"/>
  <c r="E26" i="7"/>
  <c r="B16" i="12"/>
  <c r="B8" i="12"/>
  <c r="B21" i="12"/>
  <c r="B7" i="12"/>
  <c r="F25" i="10"/>
  <c r="G25" i="10"/>
  <c r="H25" i="10"/>
  <c r="I25" i="10"/>
  <c r="J25" i="10"/>
  <c r="K25" i="10"/>
  <c r="L25" i="10"/>
  <c r="M25" i="10"/>
  <c r="E25" i="10"/>
  <c r="B20" i="10"/>
  <c r="B15" i="10"/>
  <c r="B12" i="10"/>
  <c r="B8" i="10"/>
  <c r="M20" i="8"/>
  <c r="L20" i="8"/>
  <c r="I20" i="8"/>
  <c r="H20" i="8"/>
  <c r="G20" i="8"/>
  <c r="F20" i="8"/>
  <c r="E20" i="8"/>
  <c r="B12" i="8"/>
  <c r="B8" i="8"/>
  <c r="B14" i="7"/>
  <c r="B22" i="7"/>
  <c r="B17" i="7"/>
  <c r="B8" i="7"/>
  <c r="B19" i="7"/>
  <c r="B7" i="7"/>
  <c r="B7" i="6"/>
  <c r="F11" i="6"/>
  <c r="F12" i="6"/>
  <c r="F13" i="6"/>
  <c r="F14" i="6"/>
  <c r="F15" i="6"/>
  <c r="F16" i="6"/>
  <c r="F17" i="6"/>
  <c r="F18" i="6"/>
  <c r="F20" i="6"/>
  <c r="F21" i="6"/>
  <c r="F23" i="6"/>
  <c r="F24" i="6"/>
  <c r="F26" i="6"/>
  <c r="F28" i="6"/>
  <c r="F9" i="6"/>
  <c r="E29" i="6"/>
  <c r="B10" i="6"/>
  <c r="B22" i="6"/>
  <c r="B19" i="6"/>
  <c r="B25" i="6"/>
  <c r="B8" i="6"/>
  <c r="B7" i="5"/>
  <c r="F31" i="5"/>
  <c r="E33" i="5"/>
  <c r="J33" i="5"/>
  <c r="I33" i="5"/>
  <c r="F26" i="5"/>
  <c r="B25" i="5"/>
  <c r="L33" i="5"/>
  <c r="K33" i="5"/>
  <c r="H33" i="5"/>
  <c r="F12" i="5"/>
  <c r="F10" i="5"/>
  <c r="F11" i="5"/>
  <c r="F14" i="5"/>
  <c r="F15" i="5"/>
  <c r="F16" i="5"/>
  <c r="F18" i="5"/>
  <c r="F19" i="5"/>
  <c r="F21" i="5"/>
  <c r="F22" i="5"/>
  <c r="F23" i="5"/>
  <c r="F30" i="5"/>
  <c r="F32" i="5"/>
  <c r="F33" i="5"/>
  <c r="F9" i="5"/>
  <c r="B29" i="5"/>
  <c r="M29" i="6"/>
  <c r="L29" i="6"/>
  <c r="I29" i="6"/>
  <c r="H29" i="6"/>
  <c r="G29" i="6"/>
  <c r="F29" i="6"/>
  <c r="M33" i="5"/>
  <c r="G33" i="5"/>
  <c r="B27" i="5"/>
  <c r="B20" i="5"/>
  <c r="B17" i="5"/>
  <c r="B13" i="5"/>
  <c r="B8" i="5"/>
  <c r="B8" i="1"/>
  <c r="B11" i="1"/>
  <c r="B16" i="1"/>
  <c r="B20" i="1"/>
  <c r="B24" i="1"/>
  <c r="B7" i="1"/>
  <c r="K28" i="1"/>
  <c r="J28" i="1"/>
  <c r="I28" i="1"/>
  <c r="H28" i="1"/>
  <c r="G28" i="1"/>
  <c r="F28" i="1"/>
  <c r="E28" i="1"/>
</calcChain>
</file>

<file path=xl/sharedStrings.xml><?xml version="1.0" encoding="utf-8"?>
<sst xmlns="http://schemas.openxmlformats.org/spreadsheetml/2006/main" count="528" uniqueCount="163">
  <si>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</si>
  <si>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</si>
  <si>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</si>
  <si>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</si>
  <si>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</si>
  <si>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</si>
  <si>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</si>
  <si>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</si>
  <si>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</si>
  <si>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</si>
  <si>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</si>
  <si>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</si>
  <si>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Login</t>
  </si>
  <si>
    <t>Teacher Signup</t>
  </si>
  <si>
    <t>Create Course</t>
  </si>
  <si>
    <t>DashBoard</t>
  </si>
  <si>
    <t>Login UI</t>
  </si>
  <si>
    <t xml:space="preserve">Signup UI </t>
  </si>
  <si>
    <t>QuangNN</t>
  </si>
  <si>
    <t xml:space="preserve">Sprint 1 Backlog </t>
  </si>
  <si>
    <t>About You UI</t>
  </si>
  <si>
    <t>Upcoming UI</t>
  </si>
  <si>
    <t>HieuLN</t>
  </si>
  <si>
    <t>Choose Experience</t>
  </si>
  <si>
    <t xml:space="preserve">Set Avaiability </t>
  </si>
  <si>
    <t xml:space="preserve">Intro Video </t>
  </si>
  <si>
    <t xml:space="preserve">SetPrice UI </t>
  </si>
  <si>
    <t xml:space="preserve">DashBoard UI </t>
  </si>
  <si>
    <t>NguyenDH</t>
  </si>
  <si>
    <t>Course Intro UI</t>
  </si>
  <si>
    <t xml:space="preserve">Create Chapter, Lesson UI </t>
  </si>
  <si>
    <t xml:space="preserve">Search </t>
  </si>
  <si>
    <t>Complete</t>
  </si>
  <si>
    <t>In Progress</t>
  </si>
  <si>
    <t>Document</t>
  </si>
  <si>
    <t>Physical Database Diagram</t>
  </si>
  <si>
    <t>Mobile Architecture</t>
  </si>
  <si>
    <t xml:space="preserve">WebService Architecture </t>
  </si>
  <si>
    <t>Sprint 1 (15/5 - 22/5)</t>
  </si>
  <si>
    <t xml:space="preserve">Sprint 4 Backlog </t>
  </si>
  <si>
    <t>Study</t>
  </si>
  <si>
    <t>API Login</t>
  </si>
  <si>
    <t>Mobile Login</t>
  </si>
  <si>
    <t>API Signup</t>
  </si>
  <si>
    <t>Mobie Signup</t>
  </si>
  <si>
    <t>LamTT</t>
  </si>
  <si>
    <t>Backend Save file to server</t>
  </si>
  <si>
    <t>API Teacher Signup</t>
  </si>
  <si>
    <t>Mobile Teacher Signup</t>
  </si>
  <si>
    <t>UI home screen</t>
  </si>
  <si>
    <t>Class Diagram</t>
  </si>
  <si>
    <t>HieuLN, LamTT</t>
  </si>
  <si>
    <t>Shiro security</t>
  </si>
  <si>
    <t>Json web token</t>
  </si>
  <si>
    <t>Call API React Native</t>
  </si>
  <si>
    <t>API Search</t>
  </si>
  <si>
    <t>Mobile Search</t>
  </si>
  <si>
    <t>Pending</t>
  </si>
  <si>
    <t>Profile</t>
  </si>
  <si>
    <t>Get Learner Profile</t>
  </si>
  <si>
    <t>Day 6</t>
  </si>
  <si>
    <t>Day 7</t>
  </si>
  <si>
    <t>In progess</t>
  </si>
  <si>
    <t>Sprint 4 (29/5 - 4/6)</t>
  </si>
  <si>
    <t>Login FB, Google OAuth2</t>
  </si>
  <si>
    <t>Create course</t>
  </si>
  <si>
    <t>Create Chapter</t>
  </si>
  <si>
    <t>Create Lesson</t>
  </si>
  <si>
    <t>View Course info</t>
  </si>
  <si>
    <t>Edit Course</t>
  </si>
  <si>
    <t>Edit Chapter</t>
  </si>
  <si>
    <t>Edit Lesson</t>
  </si>
  <si>
    <t>Search Course</t>
  </si>
  <si>
    <t>Search Teacher</t>
  </si>
  <si>
    <t>Set Available Timeslot</t>
  </si>
  <si>
    <t>View Teacher Profile</t>
  </si>
  <si>
    <t>Schedule</t>
  </si>
  <si>
    <t>View Available Timeslot</t>
  </si>
  <si>
    <t xml:space="preserve">Sprint 5 Backlog </t>
  </si>
  <si>
    <t>Sprint 5 (5/6 - 12/6)</t>
  </si>
  <si>
    <t>Algorithm</t>
  </si>
  <si>
    <t>Collaborative Filtering</t>
  </si>
  <si>
    <t>Remove Lesson</t>
  </si>
  <si>
    <t xml:space="preserve">Sprint 6 Backlog </t>
  </si>
  <si>
    <t>Sprint 6 (12/6 - 19/6)</t>
  </si>
  <si>
    <t>Dashboard</t>
  </si>
  <si>
    <t>Learner Request</t>
  </si>
  <si>
    <t>Upcoming section</t>
  </si>
  <si>
    <t>Section Detail</t>
  </si>
  <si>
    <t>Send request</t>
  </si>
  <si>
    <t>Request detail</t>
  </si>
  <si>
    <t>Learner profile</t>
  </si>
  <si>
    <t>Edit profile</t>
  </si>
  <si>
    <t>Check request</t>
  </si>
  <si>
    <t>Edit free time slot</t>
  </si>
  <si>
    <t>Remove free time slot</t>
  </si>
  <si>
    <t>Search</t>
  </si>
  <si>
    <t>Suggestion</t>
  </si>
  <si>
    <t>Search course</t>
  </si>
  <si>
    <t xml:space="preserve">Sprint 7 Backlog </t>
  </si>
  <si>
    <t>Sprint 7 (26/6 - 03/7)</t>
  </si>
  <si>
    <t xml:space="preserve">Sprint 8 Backlog </t>
  </si>
  <si>
    <t>Sprint 8 (3/7 - 10/7)</t>
  </si>
  <si>
    <t>Setting</t>
  </si>
  <si>
    <t>Update profile</t>
  </si>
  <si>
    <t>Update language</t>
  </si>
  <si>
    <t>Video call</t>
  </si>
  <si>
    <t>Video Call</t>
  </si>
  <si>
    <t>Demo video call</t>
  </si>
  <si>
    <t>Implement video call</t>
  </si>
  <si>
    <t>Learning session</t>
  </si>
  <si>
    <t>Change Timezone</t>
  </si>
  <si>
    <t>View list requestUI</t>
  </si>
  <si>
    <t>Filter</t>
  </si>
  <si>
    <t>Receive call screen</t>
  </si>
  <si>
    <t>Change Language</t>
  </si>
  <si>
    <t>Change Currency</t>
  </si>
  <si>
    <t>Change Country</t>
  </si>
  <si>
    <t>Receive call service</t>
  </si>
  <si>
    <t>Request</t>
  </si>
  <si>
    <t>Sending Request</t>
  </si>
  <si>
    <t>Incoming Request</t>
  </si>
  <si>
    <t>Cancel Request</t>
  </si>
  <si>
    <t>API Request</t>
  </si>
  <si>
    <t>API Session</t>
  </si>
  <si>
    <t xml:space="preserve">Sprint 9 Backlog </t>
  </si>
  <si>
    <t>Sprint 9 (10/7 - 14/7)</t>
  </si>
  <si>
    <t>Turn on/off camera, sound</t>
  </si>
  <si>
    <t>Switch camera</t>
  </si>
  <si>
    <t>End Call</t>
  </si>
  <si>
    <t>Chat while calling</t>
  </si>
  <si>
    <t>Refactor load currency</t>
  </si>
  <si>
    <t>Refactor load timezone</t>
  </si>
  <si>
    <t>Notification</t>
  </si>
  <si>
    <t>Research Push notification</t>
  </si>
  <si>
    <t>Request notification</t>
  </si>
  <si>
    <t>Teacher Profile</t>
  </si>
  <si>
    <t>List Rating</t>
  </si>
  <si>
    <t>API Profile</t>
  </si>
  <si>
    <t>Setting UI</t>
  </si>
  <si>
    <t>Logout</t>
  </si>
  <si>
    <t>Change Password</t>
  </si>
  <si>
    <t>Dictionary</t>
  </si>
  <si>
    <t>Dictionary UI</t>
  </si>
  <si>
    <t>Swap languages</t>
  </si>
  <si>
    <t>Translate</t>
  </si>
  <si>
    <t>Set languages</t>
  </si>
  <si>
    <t>Message</t>
  </si>
  <si>
    <t>Load chat message</t>
  </si>
  <si>
    <t xml:space="preserve">Sprint 10 Backlog </t>
  </si>
  <si>
    <t>Sprint 10 (17/7 - 24/7)</t>
  </si>
  <si>
    <t>Rating</t>
  </si>
  <si>
    <t>Update UI create course</t>
  </si>
  <si>
    <t>Register Teacher</t>
  </si>
  <si>
    <t>Fix upload video</t>
  </si>
  <si>
    <t>Request course notification</t>
  </si>
  <si>
    <t>Request session notification</t>
  </si>
  <si>
    <t>Reschedule</t>
  </si>
  <si>
    <t>Customize code</t>
  </si>
  <si>
    <t>Validate exception</t>
  </si>
  <si>
    <t>TeacherProfile</t>
  </si>
  <si>
    <t>Loading intro clip</t>
  </si>
  <si>
    <t>Sprint 1 (08/5 - 15/5)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</si>
</sst>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3" borderId="0" xfId="0" applyFont="1" applyFill="1"/>
    <xf numFmtId="0" fontId="4" fillId="4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6"/>
  <sheetViews>
    <sheetView zoomScale="85" zoomScaleNormal="85" workbookViewId="0">
      <selection activeCell="G20" sqref="G20"/>
    </sheetView>
  </sheetViews>
  <sheetFormatPr defaultColWidth="11" defaultRowHeight="15.75" x14ac:dyDescent="0.25"/>
  <cols>
    <col min="1" max="1" width="34.875" customWidth="1"/>
    <col min="2" max="2" width="11.625" style="1" customWidth="1"/>
    <col min="3" max="3" width="19.125" customWidth="1"/>
    <col min="4" max="4" width="18.875" customWidth="1"/>
    <col min="5" max="5" width="15.5" customWidth="1"/>
    <col min="6" max="12" width="11" customWidth="1"/>
    <col min="13" max="13" width="14.625" customWidth="1"/>
  </cols>
  <sheetData>
    <row r="1" spans="1:29" x14ac:dyDescent="0.25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25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8.5" x14ac:dyDescent="0.45">
      <c r="A3" s="11" t="s">
        <v>19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s="4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30.95" customHeight="1" x14ac:dyDescent="0.25">
      <c r="A6" s="14" t="s">
        <v>0</v>
      </c>
      <c r="B6" s="14" t="s">
        <v>1</v>
      </c>
      <c r="C6" s="14" t="s">
        <v>2</v>
      </c>
      <c r="D6" s="14" t="s">
        <v>3</v>
      </c>
      <c r="E6" s="14" t="s">
        <v>4</v>
      </c>
      <c r="F6" s="14" t="s">
        <v>5</v>
      </c>
      <c r="G6" s="14" t="s">
        <v>6</v>
      </c>
      <c r="H6" s="14" t="s">
        <v>7</v>
      </c>
      <c r="I6" s="14" t="s">
        <v>8</v>
      </c>
      <c r="J6" s="14" t="s">
        <v>9</v>
      </c>
      <c r="K6" s="14" t="s">
        <v>60</v>
      </c>
      <c r="L6" s="14" t="s">
        <v>61</v>
      </c>
      <c r="M6" s="14" t="s">
        <v>10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30.95" customHeight="1" x14ac:dyDescent="0.25">
      <c r="A7" s="15" t="s">
        <v>162</v>
      </c>
      <c r="B7" s="13">
        <f>SUM(B8,B11,B16,B20,B24)</f>
        <v>25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8.75" x14ac:dyDescent="0.3">
      <c r="A8" s="6" t="s">
        <v>12</v>
      </c>
      <c r="B8" s="7">
        <f>SUM(B9:B10)</f>
        <v>3</v>
      </c>
      <c r="C8" s="8"/>
      <c r="D8" s="8"/>
      <c r="E8" s="9"/>
      <c r="F8" s="9"/>
      <c r="G8" s="9"/>
      <c r="H8" s="9"/>
      <c r="I8" s="9"/>
      <c r="J8" s="9"/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5">
      <c r="A9" s="2" t="s">
        <v>16</v>
      </c>
      <c r="B9" s="3">
        <v>2</v>
      </c>
      <c r="C9" s="2" t="s">
        <v>18</v>
      </c>
      <c r="D9" s="2" t="s">
        <v>32</v>
      </c>
      <c r="E9" s="3">
        <v>4</v>
      </c>
      <c r="F9" s="3">
        <v>4</v>
      </c>
      <c r="G9" s="3">
        <v>4</v>
      </c>
      <c r="H9" s="3">
        <v>4</v>
      </c>
      <c r="I9" s="3">
        <v>0</v>
      </c>
      <c r="J9" s="3"/>
      <c r="K9" s="3"/>
      <c r="L9" s="3">
        <v>0</v>
      </c>
      <c r="M9" s="3">
        <v>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5">
      <c r="A10" s="2" t="s">
        <v>17</v>
      </c>
      <c r="B10" s="3">
        <v>1</v>
      </c>
      <c r="C10" s="2" t="s">
        <v>18</v>
      </c>
      <c r="D10" s="2" t="s">
        <v>32</v>
      </c>
      <c r="E10" s="3">
        <v>4</v>
      </c>
      <c r="F10" s="3">
        <v>4</v>
      </c>
      <c r="G10" s="3">
        <v>4</v>
      </c>
      <c r="H10" s="3">
        <v>4</v>
      </c>
      <c r="I10" s="3">
        <v>4</v>
      </c>
      <c r="J10" s="3"/>
      <c r="K10" s="3"/>
      <c r="L10" s="3">
        <v>0</v>
      </c>
      <c r="M10" s="3">
        <v>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8.75" x14ac:dyDescent="0.3">
      <c r="A11" s="6" t="s">
        <v>13</v>
      </c>
      <c r="B11" s="7">
        <f>SUM(B12:B15)</f>
        <v>4</v>
      </c>
      <c r="C11" s="8"/>
      <c r="D11" s="8"/>
      <c r="E11" s="9"/>
      <c r="F11" s="9"/>
      <c r="G11" s="9"/>
      <c r="H11" s="9"/>
      <c r="I11" s="9"/>
      <c r="J11" s="9"/>
      <c r="K11" s="9"/>
      <c r="L11" s="9"/>
      <c r="M11" s="9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5">
      <c r="A12" s="2" t="s">
        <v>20</v>
      </c>
      <c r="B12" s="3">
        <v>1</v>
      </c>
      <c r="C12" s="2" t="s">
        <v>22</v>
      </c>
      <c r="D12" s="2" t="s">
        <v>32</v>
      </c>
      <c r="E12" s="3">
        <v>6</v>
      </c>
      <c r="F12" s="3">
        <v>6</v>
      </c>
      <c r="G12" s="3">
        <v>6</v>
      </c>
      <c r="H12" s="3">
        <v>0</v>
      </c>
      <c r="I12" s="3"/>
      <c r="J12" s="3"/>
      <c r="K12" s="3"/>
      <c r="L12" s="3"/>
      <c r="M12" s="3">
        <v>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5">
      <c r="A13" s="2" t="s">
        <v>23</v>
      </c>
      <c r="B13" s="3">
        <v>1</v>
      </c>
      <c r="C13" s="2" t="s">
        <v>22</v>
      </c>
      <c r="D13" s="2" t="s">
        <v>32</v>
      </c>
      <c r="E13" s="3">
        <v>2</v>
      </c>
      <c r="F13" s="3">
        <v>2</v>
      </c>
      <c r="G13" s="3">
        <v>2</v>
      </c>
      <c r="H13" s="3">
        <v>2</v>
      </c>
      <c r="I13" s="3">
        <v>0</v>
      </c>
      <c r="J13" s="3"/>
      <c r="K13" s="3"/>
      <c r="L13" s="3"/>
      <c r="M13" s="3">
        <v>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5">
      <c r="A14" s="2" t="s">
        <v>24</v>
      </c>
      <c r="B14" s="3">
        <v>1</v>
      </c>
      <c r="C14" s="2" t="s">
        <v>22</v>
      </c>
      <c r="D14" s="2" t="s">
        <v>32</v>
      </c>
      <c r="E14" s="3">
        <v>1</v>
      </c>
      <c r="F14" s="3">
        <v>1</v>
      </c>
      <c r="G14" s="3">
        <v>1</v>
      </c>
      <c r="H14" s="3">
        <v>1</v>
      </c>
      <c r="I14" s="3">
        <v>0</v>
      </c>
      <c r="J14" s="3"/>
      <c r="K14" s="3"/>
      <c r="L14" s="3"/>
      <c r="M14" s="3">
        <v>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5">
      <c r="A15" s="2" t="s">
        <v>25</v>
      </c>
      <c r="B15" s="3">
        <v>1</v>
      </c>
      <c r="C15" s="2" t="s">
        <v>22</v>
      </c>
      <c r="D15" s="2" t="s">
        <v>32</v>
      </c>
      <c r="E15" s="3">
        <v>2</v>
      </c>
      <c r="F15" s="3">
        <v>2</v>
      </c>
      <c r="G15" s="3">
        <v>2</v>
      </c>
      <c r="H15" s="3">
        <v>2</v>
      </c>
      <c r="I15" s="3">
        <v>2</v>
      </c>
      <c r="J15" s="3"/>
      <c r="K15" s="3"/>
      <c r="L15" s="3">
        <v>0</v>
      </c>
      <c r="M15" s="3">
        <v>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8.75" x14ac:dyDescent="0.3">
      <c r="A16" s="6" t="s">
        <v>14</v>
      </c>
      <c r="B16" s="7">
        <f>SUM(B17:B19)</f>
        <v>5</v>
      </c>
      <c r="C16" s="8"/>
      <c r="D16" s="8"/>
      <c r="E16" s="9"/>
      <c r="F16" s="9"/>
      <c r="G16" s="9"/>
      <c r="H16" s="9"/>
      <c r="I16" s="9"/>
      <c r="J16" s="9"/>
      <c r="K16" s="9"/>
      <c r="L16" s="9"/>
      <c r="M16" s="9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5">
      <c r="A17" s="2" t="s">
        <v>29</v>
      </c>
      <c r="B17" s="3">
        <v>1</v>
      </c>
      <c r="C17" s="2" t="s">
        <v>18</v>
      </c>
      <c r="D17" s="2" t="s">
        <v>32</v>
      </c>
      <c r="E17" s="3">
        <v>4</v>
      </c>
      <c r="F17" s="3">
        <v>2</v>
      </c>
      <c r="G17" s="3">
        <v>2</v>
      </c>
      <c r="H17" s="3">
        <v>2</v>
      </c>
      <c r="I17" s="3">
        <v>2</v>
      </c>
      <c r="J17" s="3"/>
      <c r="K17" s="3"/>
      <c r="L17" s="3">
        <v>0</v>
      </c>
      <c r="M17" s="3">
        <v>0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5">
      <c r="A18" s="2" t="s">
        <v>30</v>
      </c>
      <c r="B18" s="3">
        <v>3</v>
      </c>
      <c r="C18" s="2" t="s">
        <v>18</v>
      </c>
      <c r="D18" s="2" t="s">
        <v>33</v>
      </c>
      <c r="E18" s="3">
        <v>8</v>
      </c>
      <c r="F18" s="3">
        <v>8</v>
      </c>
      <c r="G18" s="3">
        <v>8</v>
      </c>
      <c r="H18" s="3">
        <v>8</v>
      </c>
      <c r="I18" s="3">
        <v>6</v>
      </c>
      <c r="J18" s="3"/>
      <c r="K18" s="3"/>
      <c r="L18" s="3">
        <v>6</v>
      </c>
      <c r="M18" s="3">
        <v>6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5">
      <c r="A19" s="2" t="s">
        <v>26</v>
      </c>
      <c r="B19" s="3">
        <v>1</v>
      </c>
      <c r="C19" s="2" t="s">
        <v>18</v>
      </c>
      <c r="D19" s="2" t="s">
        <v>32</v>
      </c>
      <c r="E19" s="3">
        <v>2</v>
      </c>
      <c r="F19" s="3">
        <v>2</v>
      </c>
      <c r="G19" s="3">
        <v>2</v>
      </c>
      <c r="H19" s="3">
        <v>2</v>
      </c>
      <c r="I19" s="3">
        <v>2</v>
      </c>
      <c r="J19" s="3"/>
      <c r="K19" s="3"/>
      <c r="L19" s="3">
        <v>2</v>
      </c>
      <c r="M19" s="3">
        <v>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8.75" x14ac:dyDescent="0.3">
      <c r="A20" s="6" t="s">
        <v>15</v>
      </c>
      <c r="B20" s="7">
        <f>SUM(B21:B23)</f>
        <v>6</v>
      </c>
      <c r="C20" s="8"/>
      <c r="D20" s="8"/>
      <c r="E20" s="9"/>
      <c r="F20" s="9"/>
      <c r="G20" s="9"/>
      <c r="H20" s="9"/>
      <c r="I20" s="9"/>
      <c r="J20" s="9"/>
      <c r="K20" s="9"/>
      <c r="L20" s="9"/>
      <c r="M20" s="9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A21" s="2" t="s">
        <v>21</v>
      </c>
      <c r="B21" s="3">
        <v>1</v>
      </c>
      <c r="C21" s="2" t="s">
        <v>28</v>
      </c>
      <c r="D21" s="2" t="s">
        <v>32</v>
      </c>
      <c r="E21" s="3">
        <v>4</v>
      </c>
      <c r="F21" s="3">
        <v>4</v>
      </c>
      <c r="G21" s="3">
        <v>4</v>
      </c>
      <c r="H21" s="3">
        <v>4</v>
      </c>
      <c r="I21" s="3">
        <v>0</v>
      </c>
      <c r="J21" s="3"/>
      <c r="K21" s="3"/>
      <c r="L21" s="3"/>
      <c r="M21" s="3">
        <v>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5">
      <c r="A22" s="2" t="s">
        <v>27</v>
      </c>
      <c r="B22" s="3">
        <v>2</v>
      </c>
      <c r="C22" s="2" t="s">
        <v>28</v>
      </c>
      <c r="D22" s="2" t="s">
        <v>32</v>
      </c>
      <c r="E22" s="3">
        <v>6</v>
      </c>
      <c r="F22" s="3">
        <v>6</v>
      </c>
      <c r="G22" s="3">
        <v>2</v>
      </c>
      <c r="H22" s="3">
        <v>0</v>
      </c>
      <c r="I22" s="3"/>
      <c r="J22" s="3"/>
      <c r="K22" s="3"/>
      <c r="L22" s="3"/>
      <c r="M22" s="3">
        <v>0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5">
      <c r="A23" s="2" t="s">
        <v>31</v>
      </c>
      <c r="B23" s="3">
        <v>3</v>
      </c>
      <c r="C23" s="2" t="s">
        <v>28</v>
      </c>
      <c r="D23" s="2" t="s">
        <v>33</v>
      </c>
      <c r="E23" s="3">
        <v>8</v>
      </c>
      <c r="F23" s="3">
        <v>8</v>
      </c>
      <c r="G23" s="3">
        <v>8</v>
      </c>
      <c r="H23" s="3">
        <v>8</v>
      </c>
      <c r="I23" s="3">
        <v>8</v>
      </c>
      <c r="J23" s="3"/>
      <c r="K23" s="3"/>
      <c r="L23" s="3">
        <v>4</v>
      </c>
      <c r="M23" s="3">
        <v>4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8.75" x14ac:dyDescent="0.3">
      <c r="A24" s="12" t="s">
        <v>34</v>
      </c>
      <c r="B24" s="7">
        <f>SUM(B25:B27)</f>
        <v>7</v>
      </c>
      <c r="C24" s="8"/>
      <c r="D24" s="8"/>
      <c r="E24" s="9"/>
      <c r="F24" s="9"/>
      <c r="G24" s="9"/>
      <c r="H24" s="9"/>
      <c r="I24" s="9"/>
      <c r="J24" s="9"/>
      <c r="K24" s="9"/>
      <c r="L24" s="9"/>
      <c r="M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5">
      <c r="A25" s="2" t="s">
        <v>35</v>
      </c>
      <c r="B25" s="3">
        <v>2</v>
      </c>
      <c r="C25" s="2" t="s">
        <v>22</v>
      </c>
      <c r="D25" s="2" t="s">
        <v>32</v>
      </c>
      <c r="E25" s="3">
        <v>3</v>
      </c>
      <c r="F25" s="3">
        <v>3</v>
      </c>
      <c r="G25" s="3">
        <v>0</v>
      </c>
      <c r="H25" s="3"/>
      <c r="I25" s="3"/>
      <c r="J25" s="3"/>
      <c r="K25" s="3"/>
      <c r="L25" s="3"/>
      <c r="M25" s="3">
        <v>0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5">
      <c r="A26" s="2" t="s">
        <v>36</v>
      </c>
      <c r="B26" s="3">
        <v>2</v>
      </c>
      <c r="C26" s="2" t="s">
        <v>22</v>
      </c>
      <c r="D26" s="2" t="s">
        <v>32</v>
      </c>
      <c r="E26" s="3">
        <v>2</v>
      </c>
      <c r="F26" s="3">
        <v>2</v>
      </c>
      <c r="G26" s="3">
        <v>0</v>
      </c>
      <c r="H26" s="3"/>
      <c r="I26" s="3"/>
      <c r="J26" s="3"/>
      <c r="K26" s="3"/>
      <c r="L26" s="3"/>
      <c r="M26" s="3">
        <v>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5">
      <c r="A27" s="2" t="s">
        <v>37</v>
      </c>
      <c r="B27" s="3">
        <v>3</v>
      </c>
      <c r="C27" s="2" t="s">
        <v>22</v>
      </c>
      <c r="D27" s="2" t="s">
        <v>32</v>
      </c>
      <c r="E27" s="3">
        <v>2</v>
      </c>
      <c r="F27" s="3">
        <v>2</v>
      </c>
      <c r="G27" s="3">
        <v>0</v>
      </c>
      <c r="H27" s="3"/>
      <c r="I27" s="3"/>
      <c r="J27" s="3"/>
      <c r="K27" s="3"/>
      <c r="L27" s="3"/>
      <c r="M27" s="3">
        <v>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29.1" customHeight="1" x14ac:dyDescent="0.25">
      <c r="A28" s="10" t="s">
        <v>11</v>
      </c>
      <c r="B28" s="10"/>
      <c r="C28" s="10"/>
      <c r="D28" s="10"/>
      <c r="E28" s="10">
        <f>SUM(E8:E23)</f>
        <v>51</v>
      </c>
      <c r="F28" s="10">
        <f>SUM(F9:F23)</f>
        <v>49</v>
      </c>
      <c r="G28" s="10">
        <f>SUM(G8:G23)</f>
        <v>45</v>
      </c>
      <c r="H28" s="10">
        <f>SUM(H8:H23)</f>
        <v>37</v>
      </c>
      <c r="I28" s="10">
        <f>SUM(I8:I23)</f>
        <v>24</v>
      </c>
      <c r="J28" s="10"/>
      <c r="K28" s="10"/>
      <c r="L28" s="10">
        <f>SUM(L8:L23)</f>
        <v>12</v>
      </c>
      <c r="M28" s="10">
        <f>SUM(M8:M23)</f>
        <v>10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5">
      <c r="A29" s="4"/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5">
      <c r="A30" s="4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5">
      <c r="A31" s="4"/>
      <c r="B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4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5">
      <c r="A33" s="4"/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A34" s="4"/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s="4"/>
      <c r="B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4"/>
      <c r="B36" s="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5">
      <c r="A37" s="4"/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5">
      <c r="A38" s="4"/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4"/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4"/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4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4"/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4"/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4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4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4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4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4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5">
      <c r="A49" s="4"/>
      <c r="B49" s="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4"/>
      <c r="B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4"/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5">
      <c r="A52" s="4"/>
      <c r="B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5">
      <c r="A53" s="4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4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5">
      <c r="A55" s="4"/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5">
      <c r="A56" s="4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5">
      <c r="A57" s="4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5">
      <c r="A58" s="4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5">
      <c r="A59" s="4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5">
      <c r="A60" s="4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5">
      <c r="A61" s="4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5">
      <c r="A62" s="4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5">
      <c r="A63" s="4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5">
      <c r="A64" s="4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5">
      <c r="A65" s="4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5">
      <c r="A66" s="4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5">
      <c r="A67" s="4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5">
      <c r="A68" s="4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5">
      <c r="A69" s="4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5">
      <c r="A70" s="4"/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5">
      <c r="A71" s="4"/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5">
      <c r="A72" s="4"/>
      <c r="B72" s="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5">
      <c r="A73" s="4"/>
      <c r="B73" s="5"/>
      <c r="C73" s="4"/>
      <c r="D73" s="4"/>
      <c r="E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5">
      <c r="A74" s="4"/>
      <c r="B74" s="5"/>
      <c r="C74" s="4"/>
      <c r="D74" s="4"/>
      <c r="E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5">
      <c r="A75" s="4"/>
      <c r="B75" s="5"/>
      <c r="C75" s="4"/>
      <c r="D75" s="4"/>
      <c r="E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5">
      <c r="A76" s="4"/>
      <c r="B76" s="5"/>
      <c r="C76" s="4"/>
      <c r="D76" s="4"/>
      <c r="E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5">
      <c r="A77" s="4"/>
      <c r="B77" s="5"/>
      <c r="C77" s="4"/>
      <c r="D77" s="4"/>
      <c r="E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5">
      <c r="A78" s="4"/>
      <c r="B78" s="5"/>
      <c r="C78" s="4"/>
      <c r="D78" s="4"/>
      <c r="E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5">
      <c r="A79" s="4"/>
      <c r="B79" s="5"/>
      <c r="C79" s="4"/>
      <c r="D79" s="4"/>
      <c r="E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5">
      <c r="A80" s="4"/>
      <c r="B80" s="5"/>
      <c r="C80" s="4"/>
      <c r="D80" s="4"/>
      <c r="E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5">
      <c r="A81" s="4"/>
      <c r="B81" s="5"/>
      <c r="C81" s="4"/>
      <c r="D81" s="4"/>
      <c r="E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5">
      <c r="A82" s="4"/>
      <c r="B82" s="5"/>
      <c r="C82" s="4"/>
      <c r="D82" s="4"/>
      <c r="E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5">
      <c r="A83" s="4"/>
      <c r="B83" s="5"/>
      <c r="C83" s="4"/>
      <c r="D83" s="4"/>
      <c r="E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5">
      <c r="A84" s="4"/>
      <c r="B84" s="5"/>
      <c r="C84" s="4"/>
      <c r="D84" s="4"/>
      <c r="E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5">
      <c r="A85" s="4"/>
      <c r="B85" s="5"/>
      <c r="C85" s="4"/>
      <c r="D85" s="4"/>
      <c r="E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5">
      <c r="A86" s="4"/>
      <c r="B86" s="5"/>
      <c r="C86" s="4"/>
      <c r="D86" s="4"/>
      <c r="E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5">
      <c r="A87" s="4"/>
      <c r="B87" s="5"/>
      <c r="C87" s="4"/>
      <c r="D87" s="4"/>
      <c r="E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5">
      <c r="A88" s="4"/>
      <c r="B88" s="5"/>
      <c r="C88" s="4"/>
      <c r="D88" s="4"/>
      <c r="E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5">
      <c r="A89" s="4"/>
      <c r="B89" s="5"/>
      <c r="C89" s="4"/>
      <c r="D89" s="4"/>
      <c r="E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5">
      <c r="A90" s="4"/>
      <c r="B90" s="5"/>
      <c r="C90" s="4"/>
      <c r="D90" s="4"/>
      <c r="E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5">
      <c r="A91" s="4"/>
      <c r="B91" s="5"/>
      <c r="C91" s="4"/>
      <c r="D91" s="4"/>
      <c r="E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5">
      <c r="A92" s="4"/>
      <c r="B92" s="5"/>
      <c r="C92" s="4"/>
      <c r="D92" s="4"/>
      <c r="E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5">
      <c r="A93" s="4"/>
      <c r="B93" s="5"/>
      <c r="C93" s="4"/>
      <c r="D93" s="4"/>
      <c r="E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5">
      <c r="A94" s="4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5">
      <c r="A95" s="4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5">
      <c r="A96" s="4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5">
      <c r="A97" s="4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5">
      <c r="A98" s="4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5">
      <c r="A99" s="4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5">
      <c r="A100" s="4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5">
      <c r="A101" s="4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5">
      <c r="A102" s="4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5">
      <c r="A103" s="4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5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5">
      <c r="A105" s="4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5">
      <c r="A106" s="4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25">
      <c r="A107" s="4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25">
      <c r="A108" s="4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25">
      <c r="A109" s="4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25">
      <c r="A110" s="4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25">
      <c r="A111" s="4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5">
      <c r="A112" s="4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25">
      <c r="A113" s="4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25">
      <c r="A114" s="4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5">
      <c r="A115" s="4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5">
      <c r="A116" s="4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25">
      <c r="A117" s="4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5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25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25">
      <c r="A120" s="4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25">
      <c r="A121" s="4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25">
      <c r="A122" s="4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25">
      <c r="A123" s="4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x14ac:dyDescent="0.25">
      <c r="A124" s="4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x14ac:dyDescent="0.25">
      <c r="A125" s="4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x14ac:dyDescent="0.25">
      <c r="A126" s="4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0"/>
  <sheetViews>
    <sheetView zoomScale="70" zoomScaleNormal="70" workbookViewId="0">
      <selection activeCell="A7" sqref="A7:L22"/>
    </sheetView>
  </sheetViews>
  <sheetFormatPr defaultColWidth="11" defaultRowHeight="15.75" x14ac:dyDescent="0.25"/>
  <cols>
    <col min="1" max="1" width="34.875" customWidth="1"/>
    <col min="2" max="2" width="11.625" style="1" customWidth="1"/>
    <col min="3" max="3" width="19.125" customWidth="1"/>
    <col min="4" max="4" width="18.875" customWidth="1"/>
    <col min="5" max="5" width="15.5" customWidth="1"/>
    <col min="6" max="12" width="11" customWidth="1"/>
    <col min="13" max="13" width="14.625" customWidth="1"/>
  </cols>
  <sheetData>
    <row r="1" spans="1:29" x14ac:dyDescent="0.25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25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8.5" x14ac:dyDescent="0.45">
      <c r="A3" s="11" t="s">
        <v>149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s="4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30.95" customHeight="1" x14ac:dyDescent="0.25">
      <c r="A6" s="14" t="s">
        <v>0</v>
      </c>
      <c r="B6" s="14" t="s">
        <v>1</v>
      </c>
      <c r="C6" s="14" t="s">
        <v>2</v>
      </c>
      <c r="D6" s="14" t="s">
        <v>3</v>
      </c>
      <c r="E6" s="14" t="s">
        <v>4</v>
      </c>
      <c r="F6" s="14" t="s">
        <v>5</v>
      </c>
      <c r="G6" s="14" t="s">
        <v>6</v>
      </c>
      <c r="H6" s="14" t="s">
        <v>7</v>
      </c>
      <c r="I6" s="14" t="s">
        <v>8</v>
      </c>
      <c r="J6" s="14" t="s">
        <v>9</v>
      </c>
      <c r="K6" s="14" t="s">
        <v>60</v>
      </c>
      <c r="L6" s="14" t="s">
        <v>61</v>
      </c>
      <c r="M6" s="14" t="s">
        <v>10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30.95" customHeight="1" x14ac:dyDescent="0.25">
      <c r="A7" s="15" t="s">
        <v>150</v>
      </c>
      <c r="B7" s="13" t="e">
        <f>SUM(B8,B10,B12,B14)</f>
        <v>#REF!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8.75" x14ac:dyDescent="0.3">
      <c r="A8" s="12" t="s">
        <v>106</v>
      </c>
      <c r="B8" s="7" t="e">
        <f>SUM(#REF!)</f>
        <v>#REF!</v>
      </c>
      <c r="C8" s="8"/>
      <c r="D8" s="8"/>
      <c r="E8" s="9"/>
      <c r="F8" s="9"/>
      <c r="G8" s="9"/>
      <c r="H8" s="9"/>
      <c r="I8" s="9"/>
      <c r="J8" s="9"/>
      <c r="K8" s="9"/>
      <c r="L8" s="9"/>
      <c r="M8" s="9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5">
      <c r="A9" s="2" t="s">
        <v>151</v>
      </c>
      <c r="B9" s="3">
        <v>3</v>
      </c>
      <c r="C9" s="2"/>
      <c r="D9" s="2"/>
      <c r="E9" s="3">
        <v>10</v>
      </c>
      <c r="F9" s="3"/>
      <c r="G9" s="3"/>
      <c r="H9" s="3"/>
      <c r="I9" s="3"/>
      <c r="J9" s="3"/>
      <c r="K9" s="3"/>
      <c r="L9" s="3"/>
      <c r="M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8.75" x14ac:dyDescent="0.3">
      <c r="A10" s="12" t="s">
        <v>14</v>
      </c>
      <c r="B10" s="7">
        <f>SUM(B11:B11)</f>
        <v>3</v>
      </c>
      <c r="C10" s="8"/>
      <c r="D10" s="8"/>
      <c r="E10" s="9"/>
      <c r="F10" s="9"/>
      <c r="G10" s="9"/>
      <c r="H10" s="9"/>
      <c r="I10" s="9"/>
      <c r="J10" s="9"/>
      <c r="K10" s="9"/>
      <c r="L10" s="9"/>
      <c r="M10" s="9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5">
      <c r="A11" s="2" t="s">
        <v>152</v>
      </c>
      <c r="B11" s="3">
        <v>3</v>
      </c>
      <c r="C11" s="2"/>
      <c r="D11" s="2"/>
      <c r="E11" s="3">
        <v>4</v>
      </c>
      <c r="F11" s="3"/>
      <c r="G11" s="3"/>
      <c r="H11" s="3"/>
      <c r="I11" s="3"/>
      <c r="J11" s="3"/>
      <c r="K11" s="3"/>
      <c r="L11" s="3"/>
      <c r="M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8.75" x14ac:dyDescent="0.3">
      <c r="A12" s="12" t="s">
        <v>153</v>
      </c>
      <c r="B12" s="7">
        <f>SUM(B13:B13)</f>
        <v>4</v>
      </c>
      <c r="C12" s="8"/>
      <c r="D12" s="8"/>
      <c r="E12" s="9"/>
      <c r="F12" s="9"/>
      <c r="G12" s="9"/>
      <c r="H12" s="9"/>
      <c r="I12" s="9"/>
      <c r="J12" s="9"/>
      <c r="K12" s="9"/>
      <c r="L12" s="9"/>
      <c r="M12" s="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5">
      <c r="A13" s="2" t="s">
        <v>154</v>
      </c>
      <c r="B13" s="3">
        <v>4</v>
      </c>
      <c r="C13" s="2"/>
      <c r="D13" s="2"/>
      <c r="E13" s="3">
        <v>10</v>
      </c>
      <c r="F13" s="3"/>
      <c r="G13" s="3"/>
      <c r="H13" s="3"/>
      <c r="I13" s="3"/>
      <c r="J13" s="3"/>
      <c r="K13" s="3"/>
      <c r="L13" s="3"/>
      <c r="M13" s="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8.75" x14ac:dyDescent="0.3">
      <c r="A14" s="12" t="s">
        <v>119</v>
      </c>
      <c r="B14" s="7">
        <f>SUM(B15:B17)</f>
        <v>14</v>
      </c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5">
      <c r="A15" s="2" t="s">
        <v>155</v>
      </c>
      <c r="B15" s="3">
        <v>5</v>
      </c>
      <c r="C15" s="2"/>
      <c r="D15" s="2"/>
      <c r="E15" s="3">
        <v>20</v>
      </c>
      <c r="F15" s="3"/>
      <c r="G15" s="3"/>
      <c r="H15" s="3"/>
      <c r="I15" s="3"/>
      <c r="J15" s="3"/>
      <c r="K15" s="3"/>
      <c r="L15" s="3"/>
      <c r="M15" s="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5">
      <c r="A16" s="2" t="s">
        <v>156</v>
      </c>
      <c r="B16" s="3">
        <v>5</v>
      </c>
      <c r="C16" s="2"/>
      <c r="D16" s="2"/>
      <c r="E16" s="3">
        <v>10</v>
      </c>
      <c r="F16" s="3"/>
      <c r="G16" s="3"/>
      <c r="H16" s="3"/>
      <c r="I16" s="3"/>
      <c r="J16" s="3"/>
      <c r="K16" s="3"/>
      <c r="L16" s="3"/>
      <c r="M16" s="3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5">
      <c r="A17" s="2" t="s">
        <v>157</v>
      </c>
      <c r="B17" s="3">
        <v>4</v>
      </c>
      <c r="C17" s="2"/>
      <c r="D17" s="2"/>
      <c r="E17" s="3">
        <v>10</v>
      </c>
      <c r="F17" s="3"/>
      <c r="G17" s="3"/>
      <c r="H17" s="3"/>
      <c r="I17" s="3"/>
      <c r="J17" s="3"/>
      <c r="K17" s="3"/>
      <c r="L17" s="3"/>
      <c r="M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8.75" x14ac:dyDescent="0.3">
      <c r="A18" s="12" t="s">
        <v>160</v>
      </c>
      <c r="B18" s="7">
        <f>SUM(B19:B19)</f>
        <v>3</v>
      </c>
      <c r="C18" s="8"/>
      <c r="D18" s="8"/>
      <c r="E18" s="9"/>
      <c r="F18" s="9"/>
      <c r="G18" s="9"/>
      <c r="H18" s="9"/>
      <c r="I18" s="9"/>
      <c r="J18" s="9"/>
      <c r="K18" s="9"/>
      <c r="L18" s="9"/>
      <c r="M18" s="9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5">
      <c r="A19" s="2" t="s">
        <v>161</v>
      </c>
      <c r="B19" s="3">
        <v>3</v>
      </c>
      <c r="C19" s="2"/>
      <c r="D19" s="2"/>
      <c r="E19" s="3">
        <v>10</v>
      </c>
      <c r="F19" s="3"/>
      <c r="G19" s="3"/>
      <c r="H19" s="3"/>
      <c r="I19" s="3"/>
      <c r="J19" s="3"/>
      <c r="K19" s="3"/>
      <c r="L19" s="3"/>
      <c r="M19" s="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8.75" x14ac:dyDescent="0.3">
      <c r="A20" s="12" t="s">
        <v>158</v>
      </c>
      <c r="B20" s="7">
        <f>SUM(B21:B21)</f>
        <v>5</v>
      </c>
      <c r="C20" s="8"/>
      <c r="D20" s="8"/>
      <c r="E20" s="9"/>
      <c r="F20" s="9"/>
      <c r="G20" s="9"/>
      <c r="H20" s="9"/>
      <c r="I20" s="9"/>
      <c r="J20" s="9"/>
      <c r="K20" s="9"/>
      <c r="L20" s="9"/>
      <c r="M20" s="9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A21" s="2" t="s">
        <v>159</v>
      </c>
      <c r="B21" s="3">
        <v>5</v>
      </c>
      <c r="C21" s="2"/>
      <c r="D21" s="2"/>
      <c r="E21" s="3">
        <v>40</v>
      </c>
      <c r="F21" s="3"/>
      <c r="G21" s="3"/>
      <c r="H21" s="3"/>
      <c r="I21" s="3"/>
      <c r="J21" s="3"/>
      <c r="K21" s="3"/>
      <c r="L21" s="3"/>
      <c r="M21" s="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29.1" customHeight="1" x14ac:dyDescent="0.25">
      <c r="A22" s="10" t="s">
        <v>11</v>
      </c>
      <c r="B22" s="10"/>
      <c r="C22" s="10"/>
      <c r="D22" s="10"/>
      <c r="E22" s="10">
        <f>SUM(E9:E21)</f>
        <v>114</v>
      </c>
      <c r="F22" s="10">
        <f>SUM(F9:F17)</f>
        <v>0</v>
      </c>
      <c r="G22" s="10">
        <f>SUM(G9:G17)</f>
        <v>0</v>
      </c>
      <c r="H22" s="10">
        <f>SUM(H9:H17)</f>
        <v>0</v>
      </c>
      <c r="I22" s="10">
        <f>SUM(I9:I17)</f>
        <v>0</v>
      </c>
      <c r="J22" s="10">
        <f>SUM(J9:J17)</f>
        <v>0</v>
      </c>
      <c r="K22" s="10">
        <f>SUM(K9:K17)</f>
        <v>0</v>
      </c>
      <c r="L22" s="10">
        <f>SUM(L9:L17)</f>
        <v>0</v>
      </c>
      <c r="M22" s="10">
        <f>SUM(M9:M17)</f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5">
      <c r="A23" s="4"/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5">
      <c r="A24" s="4"/>
      <c r="B24" s="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5">
      <c r="A25" s="4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5">
      <c r="A26" s="4"/>
      <c r="B26" s="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5">
      <c r="A27" s="4"/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5">
      <c r="A28" s="4"/>
      <c r="B28" s="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5">
      <c r="A29" s="4"/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5">
      <c r="A30" s="4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5">
      <c r="A31" s="4"/>
      <c r="B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4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5">
      <c r="A33" s="4"/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A34" s="4"/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s="4"/>
      <c r="B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4"/>
      <c r="B36" s="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5">
      <c r="A37" s="4"/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5">
      <c r="A38" s="4"/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4"/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4"/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4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4"/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4"/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4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4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4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4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4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5">
      <c r="A49" s="4"/>
      <c r="B49" s="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4"/>
      <c r="B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4"/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5">
      <c r="A52" s="4"/>
      <c r="B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5">
      <c r="A53" s="4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4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5">
      <c r="A55" s="4"/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5">
      <c r="A56" s="4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5">
      <c r="A57" s="4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5">
      <c r="A58" s="4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5">
      <c r="A59" s="4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5">
      <c r="A60" s="4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5">
      <c r="A61" s="4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5">
      <c r="A62" s="4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5">
      <c r="A63" s="4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5">
      <c r="A64" s="4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5">
      <c r="A65" s="4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5">
      <c r="A66" s="4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5">
      <c r="A67" s="4"/>
      <c r="B67" s="5"/>
      <c r="C67" s="4"/>
      <c r="D67" s="4"/>
      <c r="E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5">
      <c r="A68" s="4"/>
      <c r="B68" s="5"/>
      <c r="C68" s="4"/>
      <c r="D68" s="4"/>
      <c r="E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5">
      <c r="A69" s="4"/>
      <c r="B69" s="5"/>
      <c r="C69" s="4"/>
      <c r="D69" s="4"/>
      <c r="E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5">
      <c r="A70" s="4"/>
      <c r="B70" s="5"/>
      <c r="C70" s="4"/>
      <c r="D70" s="4"/>
      <c r="E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5">
      <c r="A71" s="4"/>
      <c r="B71" s="5"/>
      <c r="C71" s="4"/>
      <c r="D71" s="4"/>
      <c r="E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5">
      <c r="A72" s="4"/>
      <c r="B72" s="5"/>
      <c r="C72" s="4"/>
      <c r="D72" s="4"/>
      <c r="E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5">
      <c r="A73" s="4"/>
      <c r="B73" s="5"/>
      <c r="C73" s="4"/>
      <c r="D73" s="4"/>
      <c r="E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5">
      <c r="A74" s="4"/>
      <c r="B74" s="5"/>
      <c r="C74" s="4"/>
      <c r="D74" s="4"/>
      <c r="E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5">
      <c r="A75" s="4"/>
      <c r="B75" s="5"/>
      <c r="C75" s="4"/>
      <c r="D75" s="4"/>
      <c r="E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5">
      <c r="A76" s="4"/>
      <c r="B76" s="5"/>
      <c r="C76" s="4"/>
      <c r="D76" s="4"/>
      <c r="E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5">
      <c r="A77" s="4"/>
      <c r="B77" s="5"/>
      <c r="C77" s="4"/>
      <c r="D77" s="4"/>
      <c r="E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5">
      <c r="A78" s="4"/>
      <c r="B78" s="5"/>
      <c r="C78" s="4"/>
      <c r="D78" s="4"/>
      <c r="E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5">
      <c r="A79" s="4"/>
      <c r="B79" s="5"/>
      <c r="C79" s="4"/>
      <c r="D79" s="4"/>
      <c r="E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5">
      <c r="A80" s="4"/>
      <c r="B80" s="5"/>
      <c r="C80" s="4"/>
      <c r="D80" s="4"/>
      <c r="E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5">
      <c r="A81" s="4"/>
      <c r="B81" s="5"/>
      <c r="C81" s="4"/>
      <c r="D81" s="4"/>
      <c r="E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5">
      <c r="A82" s="4"/>
      <c r="B82" s="5"/>
      <c r="C82" s="4"/>
      <c r="D82" s="4"/>
      <c r="E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5">
      <c r="A83" s="4"/>
      <c r="B83" s="5"/>
      <c r="C83" s="4"/>
      <c r="D83" s="4"/>
      <c r="E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5">
      <c r="A84" s="4"/>
      <c r="B84" s="5"/>
      <c r="C84" s="4"/>
      <c r="D84" s="4"/>
      <c r="E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5">
      <c r="A85" s="4"/>
      <c r="B85" s="5"/>
      <c r="C85" s="4"/>
      <c r="D85" s="4"/>
      <c r="E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5">
      <c r="A86" s="4"/>
      <c r="B86" s="5"/>
      <c r="C86" s="4"/>
      <c r="D86" s="4"/>
      <c r="E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5">
      <c r="A87" s="4"/>
      <c r="B87" s="5"/>
      <c r="C87" s="4"/>
      <c r="D87" s="4"/>
      <c r="E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5">
      <c r="A88" s="4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5">
      <c r="A89" s="4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5">
      <c r="A90" s="4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5">
      <c r="A91" s="4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5">
      <c r="A92" s="4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5">
      <c r="A93" s="4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5">
      <c r="A94" s="4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5">
      <c r="A95" s="4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5">
      <c r="A96" s="4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5">
      <c r="A97" s="4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5">
      <c r="A98" s="4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5">
      <c r="A99" s="4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5">
      <c r="A100" s="4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5">
      <c r="A101" s="4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5">
      <c r="A102" s="4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5">
      <c r="A103" s="4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5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5">
      <c r="A105" s="4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5">
      <c r="A106" s="4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25">
      <c r="A107" s="4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25">
      <c r="A108" s="4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25">
      <c r="A109" s="4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25">
      <c r="A110" s="4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25">
      <c r="A111" s="4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5">
      <c r="A112" s="4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25">
      <c r="A113" s="4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25">
      <c r="A114" s="4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5">
      <c r="A115" s="4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5">
      <c r="A116" s="4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25">
      <c r="A117" s="4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5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25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25">
      <c r="A120" s="4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6"/>
  <sheetViews>
    <sheetView tabSelected="1" workbookViewId="0">
      <selection activeCell="A3" sqref="A3"/>
    </sheetView>
  </sheetViews>
  <sheetFormatPr defaultColWidth="11" defaultRowHeight="15.75" x14ac:dyDescent="0.25"/>
  <cols>
    <col min="1" max="1" width="34.875" customWidth="1"/>
    <col min="2" max="2" width="11.625" style="1" customWidth="1"/>
    <col min="3" max="3" width="19.125" customWidth="1"/>
    <col min="4" max="4" width="18.875" customWidth="1"/>
    <col min="5" max="5" width="15.5" customWidth="1"/>
    <col min="6" max="10" width="11" customWidth="1"/>
    <col min="11" max="11" width="14.625" customWidth="1"/>
  </cols>
  <sheetData>
    <row r="1" spans="1:27" x14ac:dyDescent="0.25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28.5" x14ac:dyDescent="0.45">
      <c r="A3" s="11" t="s">
        <v>19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4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30.95" customHeight="1" x14ac:dyDescent="0.25">
      <c r="A6" s="14" t="s">
        <v>0</v>
      </c>
      <c r="B6" s="14" t="s">
        <v>1</v>
      </c>
      <c r="C6" s="14" t="s">
        <v>2</v>
      </c>
      <c r="D6" s="14" t="s">
        <v>3</v>
      </c>
      <c r="E6" s="14" t="s">
        <v>4</v>
      </c>
      <c r="F6" s="14" t="s">
        <v>5</v>
      </c>
      <c r="G6" s="14" t="s">
        <v>6</v>
      </c>
      <c r="H6" s="14" t="s">
        <v>7</v>
      </c>
      <c r="I6" s="14" t="s">
        <v>8</v>
      </c>
      <c r="J6" s="14" t="s">
        <v>9</v>
      </c>
      <c r="K6" s="14" t="s">
        <v>10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30.95" customHeight="1" x14ac:dyDescent="0.25">
      <c r="A7" s="15" t="s">
        <v>38</v>
      </c>
      <c r="B7" s="13">
        <f>SUM(B8,B11,B16,B20,B24)</f>
        <v>25</v>
      </c>
      <c r="C7" s="13"/>
      <c r="D7" s="13"/>
      <c r="E7" s="13"/>
      <c r="F7" s="13"/>
      <c r="G7" s="13"/>
      <c r="H7" s="13"/>
      <c r="I7" s="13"/>
      <c r="J7" s="13"/>
      <c r="K7" s="1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8.75" x14ac:dyDescent="0.3">
      <c r="A8" s="6" t="s">
        <v>12</v>
      </c>
      <c r="B8" s="7">
        <f>SUM(B9:B10)</f>
        <v>3</v>
      </c>
      <c r="C8" s="8"/>
      <c r="D8" s="8"/>
      <c r="E8" s="9"/>
      <c r="F8" s="9"/>
      <c r="G8" s="9"/>
      <c r="H8" s="9"/>
      <c r="I8" s="9"/>
      <c r="J8" s="9"/>
      <c r="K8" s="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2" t="s">
        <v>16</v>
      </c>
      <c r="B9" s="3">
        <v>2</v>
      </c>
      <c r="C9" s="2" t="s">
        <v>18</v>
      </c>
      <c r="D9" s="2" t="s">
        <v>32</v>
      </c>
      <c r="E9" s="3">
        <v>4</v>
      </c>
      <c r="F9" s="3">
        <v>4</v>
      </c>
      <c r="G9" s="3">
        <v>4</v>
      </c>
      <c r="H9" s="3">
        <v>4</v>
      </c>
      <c r="I9" s="3">
        <v>0</v>
      </c>
      <c r="J9" s="3">
        <v>0</v>
      </c>
      <c r="K9" s="3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 s="2" t="s">
        <v>17</v>
      </c>
      <c r="B10" s="3">
        <v>1</v>
      </c>
      <c r="C10" s="2" t="s">
        <v>18</v>
      </c>
      <c r="D10" s="2" t="s">
        <v>32</v>
      </c>
      <c r="E10" s="3">
        <v>4</v>
      </c>
      <c r="F10" s="3">
        <v>4</v>
      </c>
      <c r="G10" s="3">
        <v>4</v>
      </c>
      <c r="H10" s="3">
        <v>4</v>
      </c>
      <c r="I10" s="3">
        <v>4</v>
      </c>
      <c r="J10" s="3">
        <v>0</v>
      </c>
      <c r="K10" s="3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8.75" x14ac:dyDescent="0.3">
      <c r="A11" s="6" t="s">
        <v>13</v>
      </c>
      <c r="B11" s="7">
        <f>SUM(B12:B15)</f>
        <v>4</v>
      </c>
      <c r="C11" s="8"/>
      <c r="D11" s="8"/>
      <c r="E11" s="9"/>
      <c r="F11" s="9"/>
      <c r="G11" s="9"/>
      <c r="H11" s="9"/>
      <c r="I11" s="9"/>
      <c r="J11" s="9"/>
      <c r="K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2" t="s">
        <v>20</v>
      </c>
      <c r="B12" s="3">
        <v>1</v>
      </c>
      <c r="C12" s="2" t="s">
        <v>22</v>
      </c>
      <c r="D12" s="2" t="s">
        <v>32</v>
      </c>
      <c r="E12" s="3">
        <v>6</v>
      </c>
      <c r="F12" s="3">
        <v>6</v>
      </c>
      <c r="G12" s="3">
        <v>6</v>
      </c>
      <c r="H12" s="3">
        <v>0</v>
      </c>
      <c r="I12" s="3"/>
      <c r="J12" s="3"/>
      <c r="K12" s="3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2" t="s">
        <v>23</v>
      </c>
      <c r="B13" s="3">
        <v>1</v>
      </c>
      <c r="C13" s="2" t="s">
        <v>22</v>
      </c>
      <c r="D13" s="2" t="s">
        <v>32</v>
      </c>
      <c r="E13" s="3">
        <v>2</v>
      </c>
      <c r="F13" s="3">
        <v>2</v>
      </c>
      <c r="G13" s="3">
        <v>2</v>
      </c>
      <c r="H13" s="3">
        <v>2</v>
      </c>
      <c r="I13" s="3">
        <v>0</v>
      </c>
      <c r="J13" s="3"/>
      <c r="K13" s="3"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s="2" t="s">
        <v>24</v>
      </c>
      <c r="B14" s="3">
        <v>1</v>
      </c>
      <c r="C14" s="2" t="s">
        <v>22</v>
      </c>
      <c r="D14" s="2" t="s">
        <v>32</v>
      </c>
      <c r="E14" s="3">
        <v>1</v>
      </c>
      <c r="F14" s="3">
        <v>1</v>
      </c>
      <c r="G14" s="3">
        <v>1</v>
      </c>
      <c r="H14" s="3">
        <v>1</v>
      </c>
      <c r="I14" s="3">
        <v>0</v>
      </c>
      <c r="J14" s="3"/>
      <c r="K14" s="3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2" t="s">
        <v>25</v>
      </c>
      <c r="B15" s="3">
        <v>1</v>
      </c>
      <c r="C15" s="2" t="s">
        <v>22</v>
      </c>
      <c r="D15" s="2" t="s">
        <v>32</v>
      </c>
      <c r="E15" s="3">
        <v>2</v>
      </c>
      <c r="F15" s="3">
        <v>2</v>
      </c>
      <c r="G15" s="3">
        <v>2</v>
      </c>
      <c r="H15" s="3">
        <v>2</v>
      </c>
      <c r="I15" s="3">
        <v>2</v>
      </c>
      <c r="J15" s="3">
        <v>0</v>
      </c>
      <c r="K15" s="3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8.75" x14ac:dyDescent="0.3">
      <c r="A16" s="6" t="s">
        <v>14</v>
      </c>
      <c r="B16" s="7">
        <f>SUM(B17:B19)</f>
        <v>5</v>
      </c>
      <c r="C16" s="8"/>
      <c r="D16" s="8"/>
      <c r="E16" s="9"/>
      <c r="F16" s="9"/>
      <c r="G16" s="9"/>
      <c r="H16" s="9"/>
      <c r="I16" s="9"/>
      <c r="J16" s="9"/>
      <c r="K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2" t="s">
        <v>29</v>
      </c>
      <c r="B17" s="3">
        <v>1</v>
      </c>
      <c r="C17" s="2" t="s">
        <v>18</v>
      </c>
      <c r="D17" s="2" t="s">
        <v>32</v>
      </c>
      <c r="E17" s="3">
        <v>4</v>
      </c>
      <c r="F17" s="3">
        <v>2</v>
      </c>
      <c r="G17" s="3">
        <v>2</v>
      </c>
      <c r="H17" s="3">
        <v>2</v>
      </c>
      <c r="I17" s="3">
        <v>2</v>
      </c>
      <c r="J17" s="3">
        <v>0</v>
      </c>
      <c r="K17" s="3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 s="2" t="s">
        <v>30</v>
      </c>
      <c r="B18" s="3">
        <v>3</v>
      </c>
      <c r="C18" s="2" t="s">
        <v>18</v>
      </c>
      <c r="D18" s="2" t="s">
        <v>33</v>
      </c>
      <c r="E18" s="3">
        <v>8</v>
      </c>
      <c r="F18" s="3">
        <v>8</v>
      </c>
      <c r="G18" s="3">
        <v>8</v>
      </c>
      <c r="H18" s="3">
        <v>8</v>
      </c>
      <c r="I18" s="3">
        <v>6</v>
      </c>
      <c r="J18" s="3">
        <v>6</v>
      </c>
      <c r="K18" s="3">
        <v>6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2" t="s">
        <v>26</v>
      </c>
      <c r="B19" s="3">
        <v>1</v>
      </c>
      <c r="C19" s="2" t="s">
        <v>18</v>
      </c>
      <c r="D19" s="2" t="s">
        <v>32</v>
      </c>
      <c r="E19" s="3">
        <v>2</v>
      </c>
      <c r="F19" s="3">
        <v>2</v>
      </c>
      <c r="G19" s="3">
        <v>2</v>
      </c>
      <c r="H19" s="3">
        <v>2</v>
      </c>
      <c r="I19" s="3">
        <v>2</v>
      </c>
      <c r="J19" s="3">
        <v>2</v>
      </c>
      <c r="K19" s="3"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8.75" x14ac:dyDescent="0.3">
      <c r="A20" s="6" t="s">
        <v>15</v>
      </c>
      <c r="B20" s="7">
        <f>SUM(B21:B23)</f>
        <v>6</v>
      </c>
      <c r="C20" s="8"/>
      <c r="D20" s="8"/>
      <c r="E20" s="9"/>
      <c r="F20" s="9"/>
      <c r="G20" s="9"/>
      <c r="H20" s="9"/>
      <c r="I20" s="9"/>
      <c r="J20" s="9"/>
      <c r="K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s="2" t="s">
        <v>21</v>
      </c>
      <c r="B21" s="3">
        <v>1</v>
      </c>
      <c r="C21" s="2" t="s">
        <v>28</v>
      </c>
      <c r="D21" s="2" t="s">
        <v>32</v>
      </c>
      <c r="E21" s="3">
        <v>4</v>
      </c>
      <c r="F21" s="3">
        <v>4</v>
      </c>
      <c r="G21" s="3">
        <v>4</v>
      </c>
      <c r="H21" s="3">
        <v>4</v>
      </c>
      <c r="I21" s="3">
        <v>0</v>
      </c>
      <c r="J21" s="3"/>
      <c r="K21" s="3">
        <v>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s="2" t="s">
        <v>27</v>
      </c>
      <c r="B22" s="3">
        <v>2</v>
      </c>
      <c r="C22" s="2" t="s">
        <v>28</v>
      </c>
      <c r="D22" s="2" t="s">
        <v>32</v>
      </c>
      <c r="E22" s="3">
        <v>6</v>
      </c>
      <c r="F22" s="3">
        <v>6</v>
      </c>
      <c r="G22" s="3">
        <v>2</v>
      </c>
      <c r="H22" s="3">
        <v>0</v>
      </c>
      <c r="I22" s="3"/>
      <c r="J22" s="3"/>
      <c r="K22" s="3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 s="2" t="s">
        <v>31</v>
      </c>
      <c r="B23" s="3">
        <v>3</v>
      </c>
      <c r="C23" s="2" t="s">
        <v>28</v>
      </c>
      <c r="D23" s="2" t="s">
        <v>33</v>
      </c>
      <c r="E23" s="3">
        <v>8</v>
      </c>
      <c r="F23" s="3">
        <v>8</v>
      </c>
      <c r="G23" s="3">
        <v>8</v>
      </c>
      <c r="H23" s="3">
        <v>8</v>
      </c>
      <c r="I23" s="3">
        <v>8</v>
      </c>
      <c r="J23" s="3">
        <v>4</v>
      </c>
      <c r="K23" s="3">
        <v>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8.75" x14ac:dyDescent="0.3">
      <c r="A24" s="12" t="s">
        <v>34</v>
      </c>
      <c r="B24" s="7">
        <f>SUM(B25:B27)</f>
        <v>7</v>
      </c>
      <c r="C24" s="8"/>
      <c r="D24" s="8"/>
      <c r="E24" s="9"/>
      <c r="F24" s="9"/>
      <c r="G24" s="9"/>
      <c r="H24" s="9"/>
      <c r="I24" s="9"/>
      <c r="J24" s="9"/>
      <c r="K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 s="2" t="s">
        <v>35</v>
      </c>
      <c r="B25" s="3">
        <v>2</v>
      </c>
      <c r="C25" s="2" t="s">
        <v>22</v>
      </c>
      <c r="D25" s="2" t="s">
        <v>32</v>
      </c>
      <c r="E25" s="3">
        <v>3</v>
      </c>
      <c r="F25" s="3">
        <v>3</v>
      </c>
      <c r="G25" s="3">
        <v>0</v>
      </c>
      <c r="H25" s="3"/>
      <c r="I25" s="3"/>
      <c r="J25" s="3"/>
      <c r="K25" s="3">
        <v>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 s="2" t="s">
        <v>36</v>
      </c>
      <c r="B26" s="3">
        <v>2</v>
      </c>
      <c r="C26" s="2" t="s">
        <v>22</v>
      </c>
      <c r="D26" s="2" t="s">
        <v>32</v>
      </c>
      <c r="E26" s="3">
        <v>2</v>
      </c>
      <c r="F26" s="3">
        <v>2</v>
      </c>
      <c r="G26" s="3">
        <v>0</v>
      </c>
      <c r="H26" s="3"/>
      <c r="I26" s="3"/>
      <c r="J26" s="3"/>
      <c r="K26" s="3">
        <v>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2" t="s">
        <v>37</v>
      </c>
      <c r="B27" s="3">
        <v>3</v>
      </c>
      <c r="C27" s="2" t="s">
        <v>22</v>
      </c>
      <c r="D27" s="2" t="s">
        <v>32</v>
      </c>
      <c r="E27" s="3">
        <v>2</v>
      </c>
      <c r="F27" s="3">
        <v>2</v>
      </c>
      <c r="G27" s="3">
        <v>0</v>
      </c>
      <c r="H27" s="3"/>
      <c r="I27" s="3"/>
      <c r="J27" s="3"/>
      <c r="K27" s="3">
        <v>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29.1" customHeight="1" x14ac:dyDescent="0.25">
      <c r="A28" s="10" t="s">
        <v>11</v>
      </c>
      <c r="B28" s="10"/>
      <c r="C28" s="10"/>
      <c r="D28" s="10"/>
      <c r="E28" s="10">
        <f>SUM(E8:E23)</f>
        <v>51</v>
      </c>
      <c r="F28" s="10">
        <f>SUM(F9:F23)</f>
        <v>49</v>
      </c>
      <c r="G28" s="10">
        <f>SUM(G8:G23)</f>
        <v>45</v>
      </c>
      <c r="H28" s="10">
        <f>SUM(H8:H23)</f>
        <v>37</v>
      </c>
      <c r="I28" s="10">
        <f>SUM(I8:I23)</f>
        <v>24</v>
      </c>
      <c r="J28" s="10">
        <f>SUM(J8:J23)</f>
        <v>12</v>
      </c>
      <c r="K28" s="10">
        <f>SUM(K8:K23)</f>
        <v>10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A29" s="4"/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4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s="4"/>
      <c r="B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 s="4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 s="4"/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 s="4"/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5">
      <c r="A35" s="4"/>
      <c r="B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5">
      <c r="A36" s="4"/>
      <c r="B36" s="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5">
      <c r="A37" s="4"/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 s="4"/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5">
      <c r="A39" s="4"/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5">
      <c r="A40" s="4"/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5">
      <c r="A41" s="4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5">
      <c r="A42" s="4"/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s="4"/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A44" s="4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5">
      <c r="A45" s="4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5">
      <c r="A46" s="4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5">
      <c r="A47" s="4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A48" s="4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5">
      <c r="A49" s="4"/>
      <c r="B49" s="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5">
      <c r="A50" s="4"/>
      <c r="B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5">
      <c r="A51" s="4"/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 s="4"/>
      <c r="B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 s="4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 s="4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5">
      <c r="A55" s="4"/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5">
      <c r="A56" s="4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5">
      <c r="A57" s="4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4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5">
      <c r="A59" s="4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5">
      <c r="A60" s="4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5">
      <c r="A61" s="4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5">
      <c r="A62" s="4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5">
      <c r="A63" s="4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5">
      <c r="A64" s="4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 s="4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5">
      <c r="A66" s="4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A67" s="4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5">
      <c r="A68" s="4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5">
      <c r="A69" s="4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A70" s="4"/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 s="4"/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4"/>
      <c r="B72" s="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 s="4"/>
      <c r="B73" s="5"/>
      <c r="C73" s="4"/>
      <c r="D73" s="4"/>
      <c r="E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 s="4"/>
      <c r="B74" s="5"/>
      <c r="C74" s="4"/>
      <c r="D74" s="4"/>
      <c r="E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 s="4"/>
      <c r="B75" s="5"/>
      <c r="C75" s="4"/>
      <c r="D75" s="4"/>
      <c r="E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 s="4"/>
      <c r="B76" s="5"/>
      <c r="C76" s="4"/>
      <c r="D76" s="4"/>
      <c r="E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 s="4"/>
      <c r="B77" s="5"/>
      <c r="C77" s="4"/>
      <c r="D77" s="4"/>
      <c r="E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 s="4"/>
      <c r="B78" s="5"/>
      <c r="C78" s="4"/>
      <c r="D78" s="4"/>
      <c r="E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 s="4"/>
      <c r="B79" s="5"/>
      <c r="C79" s="4"/>
      <c r="D79" s="4"/>
      <c r="E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 s="4"/>
      <c r="B80" s="5"/>
      <c r="C80" s="4"/>
      <c r="D80" s="4"/>
      <c r="E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5">
      <c r="A81" s="4"/>
      <c r="B81" s="5"/>
      <c r="C81" s="4"/>
      <c r="D81" s="4"/>
      <c r="E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 s="4"/>
      <c r="B82" s="5"/>
      <c r="C82" s="4"/>
      <c r="D82" s="4"/>
      <c r="E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 s="4"/>
      <c r="B83" s="5"/>
      <c r="C83" s="4"/>
      <c r="D83" s="4"/>
      <c r="E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 s="4"/>
      <c r="B84" s="5"/>
      <c r="C84" s="4"/>
      <c r="D84" s="4"/>
      <c r="E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 s="4"/>
      <c r="B85" s="5"/>
      <c r="C85" s="4"/>
      <c r="D85" s="4"/>
      <c r="E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 s="4"/>
      <c r="B86" s="5"/>
      <c r="C86" s="4"/>
      <c r="D86" s="4"/>
      <c r="E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 s="4"/>
      <c r="B87" s="5"/>
      <c r="C87" s="4"/>
      <c r="D87" s="4"/>
      <c r="E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 s="4"/>
      <c r="B88" s="5"/>
      <c r="C88" s="4"/>
      <c r="D88" s="4"/>
      <c r="E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 s="4"/>
      <c r="B89" s="5"/>
      <c r="C89" s="4"/>
      <c r="D89" s="4"/>
      <c r="E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 s="4"/>
      <c r="B90" s="5"/>
      <c r="C90" s="4"/>
      <c r="D90" s="4"/>
      <c r="E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 s="4"/>
      <c r="B91" s="5"/>
      <c r="C91" s="4"/>
      <c r="D91" s="4"/>
      <c r="E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 s="4"/>
      <c r="B92" s="5"/>
      <c r="C92" s="4"/>
      <c r="D92" s="4"/>
      <c r="E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 s="4"/>
      <c r="B93" s="5"/>
      <c r="C93" s="4"/>
      <c r="D93" s="4"/>
      <c r="E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 s="4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 s="4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 s="4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 s="4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 s="4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4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 s="4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 s="4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 s="4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 s="4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4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 s="4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 s="4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 s="4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4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 s="4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 s="4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 s="4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5">
      <c r="A113" s="4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5">
      <c r="A114" s="4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5">
      <c r="A115" s="4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5">
      <c r="A116" s="4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5">
      <c r="A117" s="4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5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5">
      <c r="A120" s="4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5">
      <c r="A121" s="4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A122" s="4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A123" s="4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A124" s="4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A125" s="4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A126" s="4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1"/>
  <sheetViews>
    <sheetView zoomScale="70" zoomScaleNormal="70" workbookViewId="0">
      <selection activeCell="A3" sqref="A3:L33"/>
    </sheetView>
  </sheetViews>
  <sheetFormatPr defaultColWidth="11" defaultRowHeight="15.75" x14ac:dyDescent="0.25"/>
  <cols>
    <col min="1" max="1" width="34.875" customWidth="1"/>
    <col min="2" max="2" width="11.625" style="1" customWidth="1"/>
    <col min="3" max="3" width="19.125" customWidth="1"/>
    <col min="4" max="4" width="18.875" customWidth="1"/>
    <col min="5" max="5" width="15.5" customWidth="1"/>
    <col min="6" max="12" width="11" customWidth="1"/>
    <col min="13" max="13" width="14.625" customWidth="1"/>
  </cols>
  <sheetData>
    <row r="1" spans="1:29" x14ac:dyDescent="0.25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25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8.5" x14ac:dyDescent="0.45">
      <c r="A3" s="11" t="s">
        <v>39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s="4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30.95" customHeight="1" x14ac:dyDescent="0.25">
      <c r="A6" s="14" t="s">
        <v>0</v>
      </c>
      <c r="B6" s="14" t="s">
        <v>1</v>
      </c>
      <c r="C6" s="14" t="s">
        <v>2</v>
      </c>
      <c r="D6" s="14" t="s">
        <v>3</v>
      </c>
      <c r="E6" s="14" t="s">
        <v>4</v>
      </c>
      <c r="F6" s="14" t="s">
        <v>5</v>
      </c>
      <c r="G6" s="14" t="s">
        <v>6</v>
      </c>
      <c r="H6" s="14" t="s">
        <v>7</v>
      </c>
      <c r="I6" s="14" t="s">
        <v>8</v>
      </c>
      <c r="J6" s="14" t="s">
        <v>9</v>
      </c>
      <c r="K6" s="14" t="s">
        <v>60</v>
      </c>
      <c r="L6" s="14" t="s">
        <v>61</v>
      </c>
      <c r="M6" s="14" t="s">
        <v>10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30.95" customHeight="1" x14ac:dyDescent="0.25">
      <c r="A7" s="15" t="s">
        <v>63</v>
      </c>
      <c r="B7" s="13">
        <f>SUM(B8,B13,B17,B20,B27,B25,B29)</f>
        <v>37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8.75" x14ac:dyDescent="0.3">
      <c r="A8" s="6" t="s">
        <v>12</v>
      </c>
      <c r="B8" s="7">
        <f>SUM(B9:B11)</f>
        <v>5</v>
      </c>
      <c r="C8" s="8"/>
      <c r="D8" s="8"/>
      <c r="E8" s="9"/>
      <c r="F8" s="9"/>
      <c r="G8" s="9"/>
      <c r="H8" s="9"/>
      <c r="I8" s="9"/>
      <c r="J8" s="9"/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5">
      <c r="A9" s="2" t="s">
        <v>41</v>
      </c>
      <c r="B9" s="3">
        <v>2</v>
      </c>
      <c r="C9" s="2" t="s">
        <v>22</v>
      </c>
      <c r="D9" s="2" t="s">
        <v>32</v>
      </c>
      <c r="E9" s="3">
        <v>6</v>
      </c>
      <c r="F9" s="3">
        <f>E9</f>
        <v>6</v>
      </c>
      <c r="G9" s="3">
        <v>6</v>
      </c>
      <c r="H9" s="3">
        <v>3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5">
      <c r="A10" s="2" t="s">
        <v>42</v>
      </c>
      <c r="B10" s="3">
        <v>2</v>
      </c>
      <c r="C10" s="2" t="s">
        <v>28</v>
      </c>
      <c r="D10" s="2" t="s">
        <v>32</v>
      </c>
      <c r="E10" s="3">
        <v>8</v>
      </c>
      <c r="F10" s="3">
        <f t="shared" ref="F10:F33" si="0">E10</f>
        <v>8</v>
      </c>
      <c r="G10" s="3">
        <v>2</v>
      </c>
      <c r="H10" s="3">
        <v>0</v>
      </c>
      <c r="I10" s="3"/>
      <c r="J10" s="3"/>
      <c r="K10" s="3"/>
      <c r="L10" s="3"/>
      <c r="M10" s="3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5">
      <c r="A11" s="2" t="s">
        <v>43</v>
      </c>
      <c r="B11" s="3">
        <v>1</v>
      </c>
      <c r="C11" s="2" t="s">
        <v>45</v>
      </c>
      <c r="D11" s="2" t="s">
        <v>32</v>
      </c>
      <c r="E11" s="3">
        <v>6</v>
      </c>
      <c r="F11" s="3">
        <f t="shared" si="0"/>
        <v>6</v>
      </c>
      <c r="G11" s="3">
        <v>6</v>
      </c>
      <c r="H11" s="3">
        <v>6</v>
      </c>
      <c r="I11" s="3">
        <v>4</v>
      </c>
      <c r="J11" s="3">
        <v>0</v>
      </c>
      <c r="K11" s="3">
        <v>0</v>
      </c>
      <c r="L11" s="3">
        <v>0</v>
      </c>
      <c r="M11" s="3">
        <v>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5">
      <c r="A12" s="2" t="s">
        <v>44</v>
      </c>
      <c r="B12" s="3">
        <v>1</v>
      </c>
      <c r="C12" s="2" t="s">
        <v>45</v>
      </c>
      <c r="D12" s="2" t="s">
        <v>32</v>
      </c>
      <c r="E12" s="3">
        <v>6</v>
      </c>
      <c r="F12" s="3">
        <f>E12</f>
        <v>6</v>
      </c>
      <c r="G12" s="3">
        <v>6</v>
      </c>
      <c r="H12" s="3">
        <v>6</v>
      </c>
      <c r="I12" s="3">
        <v>2</v>
      </c>
      <c r="J12" s="3">
        <v>0</v>
      </c>
      <c r="K12" s="3">
        <v>0</v>
      </c>
      <c r="L12" s="3">
        <v>0</v>
      </c>
      <c r="M12" s="3">
        <v>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8.75" x14ac:dyDescent="0.3">
      <c r="A13" s="6" t="s">
        <v>13</v>
      </c>
      <c r="B13" s="7">
        <f>SUM(B14:B16)</f>
        <v>6</v>
      </c>
      <c r="C13" s="8"/>
      <c r="D13" s="8"/>
      <c r="E13" s="9"/>
      <c r="F13" s="9"/>
      <c r="G13" s="9"/>
      <c r="H13" s="9"/>
      <c r="I13" s="9"/>
      <c r="J13" s="9"/>
      <c r="K13" s="9"/>
      <c r="L13" s="9"/>
      <c r="M13" s="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5">
      <c r="A14" s="2" t="s">
        <v>46</v>
      </c>
      <c r="B14" s="3">
        <v>1</v>
      </c>
      <c r="C14" s="2" t="s">
        <v>22</v>
      </c>
      <c r="D14" s="2" t="s">
        <v>32</v>
      </c>
      <c r="E14" s="3">
        <v>4</v>
      </c>
      <c r="F14" s="3">
        <f t="shared" si="0"/>
        <v>4</v>
      </c>
      <c r="G14" s="3">
        <v>6</v>
      </c>
      <c r="H14" s="3">
        <v>0</v>
      </c>
      <c r="I14" s="3"/>
      <c r="J14" s="3"/>
      <c r="K14" s="3"/>
      <c r="L14" s="3"/>
      <c r="M14" s="3">
        <v>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5">
      <c r="A15" s="2" t="s">
        <v>47</v>
      </c>
      <c r="B15" s="3">
        <v>2</v>
      </c>
      <c r="C15" s="2" t="s">
        <v>28</v>
      </c>
      <c r="D15" s="2" t="s">
        <v>32</v>
      </c>
      <c r="E15" s="3">
        <v>18</v>
      </c>
      <c r="F15" s="3">
        <f t="shared" si="0"/>
        <v>18</v>
      </c>
      <c r="G15" s="3">
        <v>10</v>
      </c>
      <c r="H15" s="3">
        <v>10</v>
      </c>
      <c r="I15" s="3">
        <v>10</v>
      </c>
      <c r="J15" s="3">
        <v>10</v>
      </c>
      <c r="K15" s="3">
        <v>8</v>
      </c>
      <c r="L15" s="3">
        <v>0</v>
      </c>
      <c r="M15" s="3">
        <v>2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5">
      <c r="A16" s="2" t="s">
        <v>48</v>
      </c>
      <c r="B16" s="3">
        <v>3</v>
      </c>
      <c r="C16" s="2" t="s">
        <v>28</v>
      </c>
      <c r="D16" s="2" t="s">
        <v>32</v>
      </c>
      <c r="E16" s="3">
        <v>12</v>
      </c>
      <c r="F16" s="3">
        <f t="shared" si="0"/>
        <v>12</v>
      </c>
      <c r="G16" s="3">
        <v>12</v>
      </c>
      <c r="H16" s="3">
        <v>12</v>
      </c>
      <c r="I16" s="3">
        <v>12</v>
      </c>
      <c r="J16" s="3">
        <v>8</v>
      </c>
      <c r="K16" s="3">
        <v>2</v>
      </c>
      <c r="L16" s="3">
        <v>0</v>
      </c>
      <c r="M16" s="3">
        <v>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8.75" x14ac:dyDescent="0.3">
      <c r="A17" s="6" t="s">
        <v>14</v>
      </c>
      <c r="B17" s="7">
        <f>SUM(B18:B19)</f>
        <v>4</v>
      </c>
      <c r="C17" s="8"/>
      <c r="D17" s="8"/>
      <c r="E17" s="9"/>
      <c r="F17" s="9"/>
      <c r="G17" s="9"/>
      <c r="H17" s="9"/>
      <c r="I17" s="9"/>
      <c r="J17" s="9"/>
      <c r="K17" s="9"/>
      <c r="L17" s="9"/>
      <c r="M17" s="9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5">
      <c r="A18" s="2" t="s">
        <v>29</v>
      </c>
      <c r="B18" s="3">
        <v>1</v>
      </c>
      <c r="C18" s="2" t="s">
        <v>18</v>
      </c>
      <c r="D18" s="2" t="s">
        <v>32</v>
      </c>
      <c r="E18" s="3">
        <v>6</v>
      </c>
      <c r="F18" s="3">
        <f t="shared" si="0"/>
        <v>6</v>
      </c>
      <c r="G18" s="3">
        <v>2</v>
      </c>
      <c r="H18" s="3">
        <v>2</v>
      </c>
      <c r="I18" s="3">
        <v>2</v>
      </c>
      <c r="J18" s="3">
        <v>0</v>
      </c>
      <c r="K18" s="3">
        <v>2</v>
      </c>
      <c r="L18" s="3">
        <v>0</v>
      </c>
      <c r="M18" s="3">
        <v>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5">
      <c r="A19" s="2" t="s">
        <v>30</v>
      </c>
      <c r="B19" s="3">
        <v>3</v>
      </c>
      <c r="C19" s="2" t="s">
        <v>18</v>
      </c>
      <c r="D19" s="2" t="s">
        <v>32</v>
      </c>
      <c r="E19" s="3">
        <v>10</v>
      </c>
      <c r="F19" s="3">
        <f t="shared" si="0"/>
        <v>10</v>
      </c>
      <c r="G19" s="3">
        <v>8</v>
      </c>
      <c r="H19" s="3">
        <v>8</v>
      </c>
      <c r="I19" s="3">
        <v>6</v>
      </c>
      <c r="J19" s="3">
        <v>6</v>
      </c>
      <c r="K19" s="3">
        <v>6</v>
      </c>
      <c r="L19" s="3">
        <v>6</v>
      </c>
      <c r="M19" s="3">
        <v>6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8.75" x14ac:dyDescent="0.3">
      <c r="A20" s="6" t="s">
        <v>15</v>
      </c>
      <c r="B20" s="7">
        <f>SUM(B21:B23)</f>
        <v>5</v>
      </c>
      <c r="C20" s="8"/>
      <c r="D20" s="8"/>
      <c r="E20" s="9"/>
      <c r="F20" s="9"/>
      <c r="G20" s="9"/>
      <c r="H20" s="9"/>
      <c r="I20" s="9"/>
      <c r="J20" s="9"/>
      <c r="K20" s="9"/>
      <c r="L20" s="9"/>
      <c r="M20" s="9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A21" s="2" t="s">
        <v>49</v>
      </c>
      <c r="B21" s="3">
        <v>1</v>
      </c>
      <c r="C21" s="2" t="s">
        <v>18</v>
      </c>
      <c r="D21" s="2" t="s">
        <v>32</v>
      </c>
      <c r="E21" s="3">
        <v>4</v>
      </c>
      <c r="F21" s="3">
        <f t="shared" si="0"/>
        <v>4</v>
      </c>
      <c r="G21" s="3">
        <v>4</v>
      </c>
      <c r="H21" s="3">
        <v>4</v>
      </c>
      <c r="I21" s="3">
        <v>0</v>
      </c>
      <c r="J21" s="3"/>
      <c r="K21" s="3">
        <v>0</v>
      </c>
      <c r="L21" s="3"/>
      <c r="M21" s="3">
        <v>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5">
      <c r="A22" s="2" t="s">
        <v>27</v>
      </c>
      <c r="B22" s="3">
        <v>2</v>
      </c>
      <c r="C22" s="2" t="s">
        <v>18</v>
      </c>
      <c r="D22" s="2" t="s">
        <v>32</v>
      </c>
      <c r="E22" s="3">
        <v>10</v>
      </c>
      <c r="F22" s="3">
        <f t="shared" si="0"/>
        <v>10</v>
      </c>
      <c r="G22" s="3">
        <v>6</v>
      </c>
      <c r="H22" s="3">
        <v>6</v>
      </c>
      <c r="I22" s="3">
        <v>6</v>
      </c>
      <c r="J22" s="3">
        <v>6</v>
      </c>
      <c r="K22" s="3">
        <v>6</v>
      </c>
      <c r="L22" s="3">
        <v>6</v>
      </c>
      <c r="M22" s="3">
        <v>6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5">
      <c r="A23" s="2" t="s">
        <v>55</v>
      </c>
      <c r="B23" s="3">
        <v>2</v>
      </c>
      <c r="C23" s="2" t="s">
        <v>28</v>
      </c>
      <c r="D23" s="2" t="s">
        <v>57</v>
      </c>
      <c r="E23" s="3">
        <v>10</v>
      </c>
      <c r="F23" s="3">
        <f t="shared" si="0"/>
        <v>10</v>
      </c>
      <c r="G23" s="3">
        <v>8</v>
      </c>
      <c r="H23" s="3">
        <v>8</v>
      </c>
      <c r="I23" s="3">
        <v>8</v>
      </c>
      <c r="J23" s="3">
        <v>8</v>
      </c>
      <c r="K23" s="3">
        <v>8</v>
      </c>
      <c r="L23" s="3">
        <v>8</v>
      </c>
      <c r="M23" s="3">
        <v>8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5">
      <c r="A24" s="2" t="s">
        <v>56</v>
      </c>
      <c r="B24" s="3">
        <v>2</v>
      </c>
      <c r="C24" s="2" t="s">
        <v>28</v>
      </c>
      <c r="D24" s="2" t="s">
        <v>57</v>
      </c>
      <c r="E24" s="3">
        <v>10</v>
      </c>
      <c r="F24" s="3">
        <v>8</v>
      </c>
      <c r="G24" s="3">
        <v>8</v>
      </c>
      <c r="H24" s="3">
        <v>8</v>
      </c>
      <c r="I24" s="3">
        <v>8</v>
      </c>
      <c r="J24" s="3">
        <v>8</v>
      </c>
      <c r="K24" s="3">
        <v>8</v>
      </c>
      <c r="L24" s="3">
        <v>8</v>
      </c>
      <c r="M24" s="3">
        <v>8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8.75" x14ac:dyDescent="0.3">
      <c r="A25" s="12" t="s">
        <v>58</v>
      </c>
      <c r="B25" s="7">
        <f>SUM(B26:B26)</f>
        <v>8</v>
      </c>
      <c r="C25" s="8"/>
      <c r="D25" s="8"/>
      <c r="E25" s="9"/>
      <c r="F25" s="9"/>
      <c r="G25" s="9"/>
      <c r="H25" s="9"/>
      <c r="I25" s="9"/>
      <c r="J25" s="9"/>
      <c r="K25" s="9"/>
      <c r="L25" s="9"/>
      <c r="M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5">
      <c r="A26" s="2" t="s">
        <v>59</v>
      </c>
      <c r="B26" s="3">
        <v>8</v>
      </c>
      <c r="C26" s="2" t="s">
        <v>45</v>
      </c>
      <c r="D26" s="2" t="s">
        <v>62</v>
      </c>
      <c r="E26" s="3">
        <v>8</v>
      </c>
      <c r="F26" s="3">
        <f t="shared" si="0"/>
        <v>8</v>
      </c>
      <c r="G26" s="3">
        <v>8</v>
      </c>
      <c r="H26" s="3">
        <v>8</v>
      </c>
      <c r="I26" s="3">
        <v>8</v>
      </c>
      <c r="J26" s="3">
        <v>8</v>
      </c>
      <c r="K26" s="3">
        <v>8</v>
      </c>
      <c r="L26" s="3">
        <v>8</v>
      </c>
      <c r="M26" s="3">
        <v>8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8.75" x14ac:dyDescent="0.3">
      <c r="A27" s="12" t="s">
        <v>34</v>
      </c>
      <c r="B27" s="7">
        <f>SUM(B28:B28)</f>
        <v>2</v>
      </c>
      <c r="C27" s="8"/>
      <c r="D27" s="8"/>
      <c r="E27" s="9"/>
      <c r="F27" s="9"/>
      <c r="G27" s="9"/>
      <c r="H27" s="9"/>
      <c r="I27" s="9"/>
      <c r="J27" s="9"/>
      <c r="K27" s="9"/>
      <c r="L27" s="9"/>
      <c r="M27" s="9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5">
      <c r="A28" s="2" t="s">
        <v>50</v>
      </c>
      <c r="B28" s="3">
        <v>2</v>
      </c>
      <c r="C28" s="2" t="s">
        <v>51</v>
      </c>
      <c r="D28" s="2" t="s">
        <v>32</v>
      </c>
      <c r="E28" s="3">
        <v>6</v>
      </c>
      <c r="F28" s="3">
        <v>6</v>
      </c>
      <c r="G28" s="3">
        <v>6</v>
      </c>
      <c r="H28" s="3">
        <v>2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8.75" x14ac:dyDescent="0.3">
      <c r="A29" s="12" t="s">
        <v>40</v>
      </c>
      <c r="B29" s="7">
        <f>SUM(B30:B32)</f>
        <v>7</v>
      </c>
      <c r="C29" s="8"/>
      <c r="D29" s="8"/>
      <c r="E29" s="9"/>
      <c r="F29" s="9"/>
      <c r="G29" s="9"/>
      <c r="H29" s="9"/>
      <c r="I29" s="9"/>
      <c r="J29" s="9"/>
      <c r="K29" s="9"/>
      <c r="L29" s="9"/>
      <c r="M29" s="9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5">
      <c r="A30" s="2" t="s">
        <v>52</v>
      </c>
      <c r="B30" s="3">
        <v>2</v>
      </c>
      <c r="C30" s="2" t="s">
        <v>22</v>
      </c>
      <c r="D30" s="2" t="s">
        <v>32</v>
      </c>
      <c r="E30" s="3">
        <v>10</v>
      </c>
      <c r="F30" s="3">
        <f t="shared" si="0"/>
        <v>10</v>
      </c>
      <c r="G30" s="3">
        <v>5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5">
      <c r="A31" s="2" t="s">
        <v>53</v>
      </c>
      <c r="B31" s="3">
        <v>2</v>
      </c>
      <c r="C31" s="2" t="s">
        <v>22</v>
      </c>
      <c r="D31" s="2" t="s">
        <v>32</v>
      </c>
      <c r="E31" s="3">
        <v>8</v>
      </c>
      <c r="F31" s="3">
        <f t="shared" si="0"/>
        <v>8</v>
      </c>
      <c r="G31" s="3">
        <v>8</v>
      </c>
      <c r="H31" s="3">
        <v>8</v>
      </c>
      <c r="I31" s="3">
        <v>8</v>
      </c>
      <c r="J31" s="3">
        <v>8</v>
      </c>
      <c r="K31" s="3">
        <v>5</v>
      </c>
      <c r="L31" s="3">
        <v>0</v>
      </c>
      <c r="M31" s="3">
        <v>0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2" t="s">
        <v>54</v>
      </c>
      <c r="B32" s="3">
        <v>3</v>
      </c>
      <c r="C32" s="2" t="s">
        <v>28</v>
      </c>
      <c r="D32" s="2" t="s">
        <v>32</v>
      </c>
      <c r="E32" s="3">
        <v>12</v>
      </c>
      <c r="F32" s="3">
        <f t="shared" si="0"/>
        <v>12</v>
      </c>
      <c r="G32" s="3">
        <v>8</v>
      </c>
      <c r="H32" s="3">
        <v>2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29.1" customHeight="1" x14ac:dyDescent="0.25">
      <c r="A33" s="10" t="s">
        <v>11</v>
      </c>
      <c r="B33" s="10"/>
      <c r="C33" s="10"/>
      <c r="D33" s="10"/>
      <c r="E33" s="10">
        <f>SUM(E8:E23)</f>
        <v>100</v>
      </c>
      <c r="F33" s="10">
        <f t="shared" si="0"/>
        <v>100</v>
      </c>
      <c r="G33" s="10">
        <f>SUM(G8:G23)</f>
        <v>76</v>
      </c>
      <c r="H33" s="10">
        <f>SUM(H8:H24)</f>
        <v>73</v>
      </c>
      <c r="I33" s="10">
        <f>SUM(I8:I24)</f>
        <v>58</v>
      </c>
      <c r="J33" s="10">
        <f>SUM(J8:J24)</f>
        <v>46</v>
      </c>
      <c r="K33" s="10">
        <f>SUM(K8:K24)</f>
        <v>40</v>
      </c>
      <c r="L33" s="10">
        <f>SUM(L8:L24)</f>
        <v>28</v>
      </c>
      <c r="M33" s="10">
        <f>SUM(M8:M23)</f>
        <v>22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A34" s="4"/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s="4"/>
      <c r="B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4"/>
      <c r="B36" s="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5">
      <c r="A37" s="4"/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5">
      <c r="A38" s="4"/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4"/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4"/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4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4"/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4"/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4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4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4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4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4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5">
      <c r="A49" s="4"/>
      <c r="B49" s="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4"/>
      <c r="B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4"/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5">
      <c r="A52" s="4"/>
      <c r="B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5">
      <c r="A53" s="4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4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5">
      <c r="A55" s="4"/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5">
      <c r="A56" s="4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5">
      <c r="A57" s="4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5">
      <c r="A58" s="4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5">
      <c r="A59" s="4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5">
      <c r="A60" s="4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5">
      <c r="A61" s="4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5">
      <c r="A62" s="4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5">
      <c r="A63" s="4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5">
      <c r="A64" s="4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5">
      <c r="A65" s="4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5">
      <c r="A66" s="4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5">
      <c r="A67" s="4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5">
      <c r="A68" s="4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5">
      <c r="A69" s="4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5">
      <c r="A70" s="4"/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5">
      <c r="A71" s="4"/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5">
      <c r="A72" s="4"/>
      <c r="B72" s="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5">
      <c r="A73" s="4"/>
      <c r="B73" s="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5">
      <c r="A74" s="4"/>
      <c r="B74" s="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5">
      <c r="A75" s="4"/>
      <c r="B75" s="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5">
      <c r="A76" s="4"/>
      <c r="B76" s="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5">
      <c r="A77" s="4"/>
      <c r="B77" s="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5">
      <c r="A78" s="4"/>
      <c r="B78" s="5"/>
      <c r="C78" s="4"/>
      <c r="D78" s="4"/>
      <c r="E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5">
      <c r="A79" s="4"/>
      <c r="B79" s="5"/>
      <c r="C79" s="4"/>
      <c r="D79" s="4"/>
      <c r="E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5">
      <c r="A80" s="4"/>
      <c r="B80" s="5"/>
      <c r="C80" s="4"/>
      <c r="D80" s="4"/>
      <c r="E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5">
      <c r="A81" s="4"/>
      <c r="B81" s="5"/>
      <c r="C81" s="4"/>
      <c r="D81" s="4"/>
      <c r="E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5">
      <c r="A82" s="4"/>
      <c r="B82" s="5"/>
      <c r="C82" s="4"/>
      <c r="D82" s="4"/>
      <c r="E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5">
      <c r="A83" s="4"/>
      <c r="B83" s="5"/>
      <c r="C83" s="4"/>
      <c r="D83" s="4"/>
      <c r="E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5">
      <c r="A84" s="4"/>
      <c r="B84" s="5"/>
      <c r="C84" s="4"/>
      <c r="D84" s="4"/>
      <c r="E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5">
      <c r="A85" s="4"/>
      <c r="B85" s="5"/>
      <c r="C85" s="4"/>
      <c r="D85" s="4"/>
      <c r="E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5">
      <c r="A86" s="4"/>
      <c r="B86" s="5"/>
      <c r="C86" s="4"/>
      <c r="D86" s="4"/>
      <c r="E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5">
      <c r="A87" s="4"/>
      <c r="B87" s="5"/>
      <c r="C87" s="4"/>
      <c r="D87" s="4"/>
      <c r="E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5">
      <c r="A88" s="4"/>
      <c r="B88" s="5"/>
      <c r="C88" s="4"/>
      <c r="D88" s="4"/>
      <c r="E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5">
      <c r="A89" s="4"/>
      <c r="B89" s="5"/>
      <c r="C89" s="4"/>
      <c r="D89" s="4"/>
      <c r="E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5">
      <c r="A90" s="4"/>
      <c r="B90" s="5"/>
      <c r="C90" s="4"/>
      <c r="D90" s="4"/>
      <c r="E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5">
      <c r="A91" s="4"/>
      <c r="B91" s="5"/>
      <c r="C91" s="4"/>
      <c r="D91" s="4"/>
      <c r="E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5">
      <c r="A92" s="4"/>
      <c r="B92" s="5"/>
      <c r="C92" s="4"/>
      <c r="D92" s="4"/>
      <c r="E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5">
      <c r="A93" s="4"/>
      <c r="B93" s="5"/>
      <c r="C93" s="4"/>
      <c r="D93" s="4"/>
      <c r="E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5">
      <c r="A94" s="4"/>
      <c r="B94" s="5"/>
      <c r="C94" s="4"/>
      <c r="D94" s="4"/>
      <c r="E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5">
      <c r="A95" s="4"/>
      <c r="B95" s="5"/>
      <c r="C95" s="4"/>
      <c r="D95" s="4"/>
      <c r="E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5">
      <c r="A96" s="4"/>
      <c r="B96" s="5"/>
      <c r="C96" s="4"/>
      <c r="D96" s="4"/>
      <c r="E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5">
      <c r="A97" s="4"/>
      <c r="B97" s="5"/>
      <c r="C97" s="4"/>
      <c r="D97" s="4"/>
      <c r="E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5">
      <c r="A98" s="4"/>
      <c r="B98" s="5"/>
      <c r="C98" s="4"/>
      <c r="D98" s="4"/>
      <c r="E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5">
      <c r="A99" s="4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5">
      <c r="A100" s="4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5">
      <c r="A101" s="4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5">
      <c r="A102" s="4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5">
      <c r="A103" s="4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5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5">
      <c r="A105" s="4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5">
      <c r="A106" s="4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25">
      <c r="A107" s="4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25">
      <c r="A108" s="4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25">
      <c r="A109" s="4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25">
      <c r="A110" s="4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25">
      <c r="A111" s="4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5">
      <c r="A112" s="4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25">
      <c r="A113" s="4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25">
      <c r="A114" s="4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5">
      <c r="A115" s="4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5">
      <c r="A116" s="4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25">
      <c r="A117" s="4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5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25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25">
      <c r="A120" s="4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25">
      <c r="A121" s="4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25">
      <c r="A122" s="4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25">
      <c r="A123" s="4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x14ac:dyDescent="0.25">
      <c r="A124" s="4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x14ac:dyDescent="0.25">
      <c r="A125" s="4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x14ac:dyDescent="0.25">
      <c r="A126" s="4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x14ac:dyDescent="0.25">
      <c r="A127" s="4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x14ac:dyDescent="0.25">
      <c r="A128" s="4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x14ac:dyDescent="0.25">
      <c r="A129" s="4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x14ac:dyDescent="0.25">
      <c r="A130" s="4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x14ac:dyDescent="0.25">
      <c r="A131" s="4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7"/>
  <sheetViews>
    <sheetView zoomScale="70" zoomScaleNormal="70" workbookViewId="0">
      <selection activeCell="A6" sqref="A6:L29"/>
    </sheetView>
  </sheetViews>
  <sheetFormatPr defaultColWidth="11" defaultRowHeight="15.75" x14ac:dyDescent="0.25"/>
  <cols>
    <col min="1" max="1" width="34.875" customWidth="1"/>
    <col min="2" max="2" width="11.625" style="1" customWidth="1"/>
    <col min="3" max="3" width="19.125" customWidth="1"/>
    <col min="4" max="4" width="18.875" customWidth="1"/>
    <col min="5" max="5" width="15.5" customWidth="1"/>
    <col min="6" max="12" width="11" customWidth="1"/>
    <col min="13" max="13" width="14.625" customWidth="1"/>
  </cols>
  <sheetData>
    <row r="1" spans="1:29" x14ac:dyDescent="0.25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25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8.5" x14ac:dyDescent="0.45">
      <c r="A3" s="11" t="s">
        <v>78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s="4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30.95" customHeight="1" x14ac:dyDescent="0.25">
      <c r="A6" s="14" t="s">
        <v>0</v>
      </c>
      <c r="B6" s="14" t="s">
        <v>1</v>
      </c>
      <c r="C6" s="14" t="s">
        <v>2</v>
      </c>
      <c r="D6" s="14" t="s">
        <v>3</v>
      </c>
      <c r="E6" s="14" t="s">
        <v>4</v>
      </c>
      <c r="F6" s="14" t="s">
        <v>5</v>
      </c>
      <c r="G6" s="14" t="s">
        <v>6</v>
      </c>
      <c r="H6" s="14" t="s">
        <v>7</v>
      </c>
      <c r="I6" s="14" t="s">
        <v>8</v>
      </c>
      <c r="J6" s="14" t="s">
        <v>9</v>
      </c>
      <c r="K6" s="14" t="s">
        <v>60</v>
      </c>
      <c r="L6" s="14" t="s">
        <v>61</v>
      </c>
      <c r="M6" s="14" t="s">
        <v>10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30.95" customHeight="1" x14ac:dyDescent="0.25">
      <c r="A7" s="15" t="s">
        <v>79</v>
      </c>
      <c r="B7" s="13">
        <f>SUM(B8,B10,B19,B22,B25,B27)</f>
        <v>53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8.75" x14ac:dyDescent="0.3">
      <c r="A8" s="6" t="s">
        <v>12</v>
      </c>
      <c r="B8" s="7">
        <f>SUM(B9:B9)</f>
        <v>4</v>
      </c>
      <c r="C8" s="8"/>
      <c r="D8" s="8"/>
      <c r="E8" s="9"/>
      <c r="F8" s="9"/>
      <c r="G8" s="9"/>
      <c r="H8" s="9"/>
      <c r="I8" s="9"/>
      <c r="J8" s="9"/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5">
      <c r="A9" s="2" t="s">
        <v>64</v>
      </c>
      <c r="B9" s="3">
        <v>4</v>
      </c>
      <c r="C9" s="2" t="s">
        <v>22</v>
      </c>
      <c r="D9" s="2" t="s">
        <v>32</v>
      </c>
      <c r="E9" s="3">
        <v>8</v>
      </c>
      <c r="F9" s="3">
        <f>E9</f>
        <v>8</v>
      </c>
      <c r="G9" s="3">
        <v>6</v>
      </c>
      <c r="H9" s="3">
        <v>2</v>
      </c>
      <c r="I9" s="3">
        <v>0</v>
      </c>
      <c r="J9" s="3">
        <v>0</v>
      </c>
      <c r="K9" s="3">
        <v>0</v>
      </c>
      <c r="L9" s="3">
        <v>0</v>
      </c>
      <c r="M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8.75" x14ac:dyDescent="0.3">
      <c r="A10" s="6" t="s">
        <v>14</v>
      </c>
      <c r="B10" s="7">
        <f>SUM(B11:B18)</f>
        <v>27</v>
      </c>
      <c r="C10" s="8"/>
      <c r="D10" s="8"/>
      <c r="E10" s="9"/>
      <c r="F10" s="9"/>
      <c r="G10" s="9"/>
      <c r="H10" s="9"/>
      <c r="I10" s="9"/>
      <c r="J10" s="9"/>
      <c r="K10" s="9"/>
      <c r="L10" s="9"/>
      <c r="M10" s="9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5">
      <c r="A11" s="2" t="s">
        <v>65</v>
      </c>
      <c r="B11" s="3">
        <v>5</v>
      </c>
      <c r="C11" s="2" t="s">
        <v>18</v>
      </c>
      <c r="D11" s="2" t="s">
        <v>32</v>
      </c>
      <c r="E11" s="3">
        <v>10</v>
      </c>
      <c r="F11" s="3">
        <f t="shared" ref="F11:F28" si="0">E11</f>
        <v>10</v>
      </c>
      <c r="G11" s="3">
        <v>8</v>
      </c>
      <c r="H11" s="3">
        <v>5</v>
      </c>
      <c r="I11" s="3">
        <v>0</v>
      </c>
      <c r="J11" s="3">
        <v>0</v>
      </c>
      <c r="K11" s="3">
        <v>0</v>
      </c>
      <c r="L11" s="3">
        <v>0</v>
      </c>
      <c r="M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5">
      <c r="A12" s="2" t="s">
        <v>66</v>
      </c>
      <c r="B12" s="3">
        <v>4</v>
      </c>
      <c r="C12" s="2" t="s">
        <v>18</v>
      </c>
      <c r="D12" s="2" t="s">
        <v>32</v>
      </c>
      <c r="E12" s="3">
        <v>8</v>
      </c>
      <c r="F12" s="3">
        <f t="shared" si="0"/>
        <v>8</v>
      </c>
      <c r="G12" s="3">
        <v>8</v>
      </c>
      <c r="H12" s="3">
        <v>8</v>
      </c>
      <c r="I12" s="3">
        <v>4</v>
      </c>
      <c r="J12" s="3">
        <v>2</v>
      </c>
      <c r="K12" s="3">
        <v>0</v>
      </c>
      <c r="L12" s="3">
        <v>0</v>
      </c>
      <c r="M12" s="3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5">
      <c r="A13" s="2" t="s">
        <v>67</v>
      </c>
      <c r="B13" s="3">
        <v>4</v>
      </c>
      <c r="C13" s="2" t="s">
        <v>22</v>
      </c>
      <c r="D13" s="2" t="s">
        <v>32</v>
      </c>
      <c r="E13" s="3">
        <v>8</v>
      </c>
      <c r="F13" s="3">
        <f t="shared" si="0"/>
        <v>8</v>
      </c>
      <c r="G13" s="3">
        <v>8</v>
      </c>
      <c r="H13" s="3">
        <v>8</v>
      </c>
      <c r="I13" s="3">
        <v>4</v>
      </c>
      <c r="J13" s="3">
        <v>4</v>
      </c>
      <c r="K13" s="3">
        <v>2</v>
      </c>
      <c r="L13" s="3">
        <v>2</v>
      </c>
      <c r="M13" s="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5">
      <c r="A14" s="2" t="s">
        <v>68</v>
      </c>
      <c r="B14" s="3">
        <v>2</v>
      </c>
      <c r="C14" s="2" t="s">
        <v>18</v>
      </c>
      <c r="D14" s="2" t="s">
        <v>32</v>
      </c>
      <c r="E14" s="3">
        <v>6</v>
      </c>
      <c r="F14" s="3">
        <f t="shared" si="0"/>
        <v>6</v>
      </c>
      <c r="G14" s="3">
        <v>6</v>
      </c>
      <c r="H14" s="3">
        <v>6</v>
      </c>
      <c r="I14" s="3">
        <v>6</v>
      </c>
      <c r="J14" s="3">
        <v>4</v>
      </c>
      <c r="K14" s="3">
        <v>4</v>
      </c>
      <c r="L14" s="3">
        <v>2</v>
      </c>
      <c r="M14" s="3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5">
      <c r="A15" s="2" t="s">
        <v>69</v>
      </c>
      <c r="B15" s="3">
        <v>3</v>
      </c>
      <c r="C15" s="2" t="s">
        <v>18</v>
      </c>
      <c r="D15" s="2" t="s">
        <v>32</v>
      </c>
      <c r="E15" s="3">
        <v>6</v>
      </c>
      <c r="F15" s="3">
        <f t="shared" si="0"/>
        <v>6</v>
      </c>
      <c r="G15" s="3">
        <v>6</v>
      </c>
      <c r="H15" s="3">
        <v>6</v>
      </c>
      <c r="I15" s="3">
        <v>6</v>
      </c>
      <c r="J15" s="3">
        <v>2</v>
      </c>
      <c r="K15" s="3">
        <v>0</v>
      </c>
      <c r="L15" s="3">
        <v>0</v>
      </c>
      <c r="M15" s="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5">
      <c r="A16" s="2" t="s">
        <v>70</v>
      </c>
      <c r="B16" s="3">
        <v>3</v>
      </c>
      <c r="C16" s="2" t="s">
        <v>18</v>
      </c>
      <c r="D16" s="2" t="s">
        <v>32</v>
      </c>
      <c r="E16" s="3">
        <v>6</v>
      </c>
      <c r="F16" s="3">
        <f t="shared" si="0"/>
        <v>6</v>
      </c>
      <c r="G16" s="3">
        <v>6</v>
      </c>
      <c r="H16" s="3">
        <v>6</v>
      </c>
      <c r="I16" s="3">
        <v>6</v>
      </c>
      <c r="J16" s="3">
        <v>6</v>
      </c>
      <c r="K16" s="3">
        <v>0</v>
      </c>
      <c r="L16" s="3">
        <v>0</v>
      </c>
      <c r="M16" s="3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5">
      <c r="A17" s="2" t="s">
        <v>71</v>
      </c>
      <c r="B17" s="3">
        <v>3</v>
      </c>
      <c r="C17" s="2" t="s">
        <v>22</v>
      </c>
      <c r="D17" s="2" t="s">
        <v>32</v>
      </c>
      <c r="E17" s="3">
        <v>6</v>
      </c>
      <c r="F17" s="3">
        <f t="shared" si="0"/>
        <v>6</v>
      </c>
      <c r="G17" s="3">
        <v>6</v>
      </c>
      <c r="H17" s="3">
        <v>6</v>
      </c>
      <c r="I17" s="3">
        <v>6</v>
      </c>
      <c r="J17" s="3">
        <v>6</v>
      </c>
      <c r="K17" s="3">
        <v>3</v>
      </c>
      <c r="L17" s="3">
        <v>0</v>
      </c>
      <c r="M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5">
      <c r="A18" s="2" t="s">
        <v>82</v>
      </c>
      <c r="B18" s="3">
        <v>3</v>
      </c>
      <c r="C18" s="2" t="s">
        <v>22</v>
      </c>
      <c r="D18" s="2" t="s">
        <v>32</v>
      </c>
      <c r="E18" s="3">
        <v>4</v>
      </c>
      <c r="F18" s="3">
        <f t="shared" si="0"/>
        <v>4</v>
      </c>
      <c r="G18" s="3">
        <v>4</v>
      </c>
      <c r="H18" s="3">
        <v>4</v>
      </c>
      <c r="I18" s="3">
        <v>4</v>
      </c>
      <c r="J18" s="3">
        <v>0</v>
      </c>
      <c r="K18" s="3">
        <v>0</v>
      </c>
      <c r="L18" s="3">
        <v>0</v>
      </c>
      <c r="M18" s="3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8.75" x14ac:dyDescent="0.3">
      <c r="A19" s="6" t="s">
        <v>15</v>
      </c>
      <c r="B19" s="7">
        <f>SUM(B20:B21)</f>
        <v>8</v>
      </c>
      <c r="C19" s="8"/>
      <c r="D19" s="8"/>
      <c r="E19" s="9"/>
      <c r="F19" s="9"/>
      <c r="G19" s="9"/>
      <c r="H19" s="9"/>
      <c r="I19" s="9"/>
      <c r="J19" s="9"/>
      <c r="K19" s="9"/>
      <c r="L19" s="9"/>
      <c r="M19" s="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5">
      <c r="A20" s="2" t="s">
        <v>72</v>
      </c>
      <c r="B20" s="3">
        <v>4</v>
      </c>
      <c r="C20" s="2" t="s">
        <v>28</v>
      </c>
      <c r="D20" s="2" t="s">
        <v>57</v>
      </c>
      <c r="E20" s="3">
        <v>10</v>
      </c>
      <c r="F20" s="3">
        <f t="shared" si="0"/>
        <v>10</v>
      </c>
      <c r="G20" s="3">
        <v>10</v>
      </c>
      <c r="H20" s="3">
        <v>10</v>
      </c>
      <c r="I20" s="3">
        <v>10</v>
      </c>
      <c r="J20" s="3">
        <v>10</v>
      </c>
      <c r="K20" s="3">
        <v>10</v>
      </c>
      <c r="L20" s="3">
        <v>10</v>
      </c>
      <c r="M20" s="3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A21" s="2" t="s">
        <v>73</v>
      </c>
      <c r="B21" s="3">
        <v>4</v>
      </c>
      <c r="C21" s="2" t="s">
        <v>28</v>
      </c>
      <c r="D21" s="2" t="s">
        <v>57</v>
      </c>
      <c r="E21" s="3">
        <v>4</v>
      </c>
      <c r="F21" s="3">
        <f t="shared" si="0"/>
        <v>4</v>
      </c>
      <c r="G21" s="3">
        <v>4</v>
      </c>
      <c r="H21" s="3">
        <v>4</v>
      </c>
      <c r="I21" s="3">
        <v>4</v>
      </c>
      <c r="J21" s="3">
        <v>4</v>
      </c>
      <c r="K21" s="3">
        <v>4</v>
      </c>
      <c r="L21" s="3">
        <v>4</v>
      </c>
      <c r="M21" s="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8.75" x14ac:dyDescent="0.3">
      <c r="A22" s="12" t="s">
        <v>76</v>
      </c>
      <c r="B22" s="7">
        <f>SUM(B23:B24)</f>
        <v>12</v>
      </c>
      <c r="C22" s="8"/>
      <c r="D22" s="8"/>
      <c r="E22" s="9"/>
      <c r="F22" s="9"/>
      <c r="G22" s="9"/>
      <c r="H22" s="9"/>
      <c r="I22" s="9"/>
      <c r="J22" s="9"/>
      <c r="K22" s="9"/>
      <c r="L22" s="9"/>
      <c r="M22" s="9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5">
      <c r="A23" s="2" t="s">
        <v>74</v>
      </c>
      <c r="B23" s="3">
        <v>6</v>
      </c>
      <c r="C23" s="2" t="s">
        <v>28</v>
      </c>
      <c r="D23" s="2" t="s">
        <v>32</v>
      </c>
      <c r="E23" s="3">
        <v>20</v>
      </c>
      <c r="F23" s="3">
        <f t="shared" si="0"/>
        <v>20</v>
      </c>
      <c r="G23" s="3">
        <v>20</v>
      </c>
      <c r="H23" s="3">
        <v>20</v>
      </c>
      <c r="I23" s="3">
        <v>15</v>
      </c>
      <c r="J23" s="3">
        <v>10</v>
      </c>
      <c r="K23" s="3">
        <v>5</v>
      </c>
      <c r="L23" s="3">
        <v>0</v>
      </c>
      <c r="M23" s="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5">
      <c r="A24" s="2" t="s">
        <v>77</v>
      </c>
      <c r="B24" s="3">
        <v>6</v>
      </c>
      <c r="C24" s="2" t="s">
        <v>28</v>
      </c>
      <c r="D24" s="2" t="s">
        <v>32</v>
      </c>
      <c r="E24" s="3">
        <v>15</v>
      </c>
      <c r="F24" s="3">
        <f t="shared" si="0"/>
        <v>15</v>
      </c>
      <c r="G24" s="3">
        <v>8</v>
      </c>
      <c r="H24" s="3">
        <v>2</v>
      </c>
      <c r="I24" s="3">
        <v>0</v>
      </c>
      <c r="J24" s="3">
        <v>0</v>
      </c>
      <c r="K24" s="3">
        <v>0</v>
      </c>
      <c r="L24" s="3">
        <v>0</v>
      </c>
      <c r="M24" s="3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8.75" x14ac:dyDescent="0.3">
      <c r="A25" s="12" t="s">
        <v>58</v>
      </c>
      <c r="B25" s="7">
        <f>SUM(B26:B27)</f>
        <v>2</v>
      </c>
      <c r="C25" s="8"/>
      <c r="D25" s="8"/>
      <c r="E25" s="9"/>
      <c r="F25" s="9"/>
      <c r="G25" s="9"/>
      <c r="H25" s="9"/>
      <c r="I25" s="9"/>
      <c r="J25" s="9"/>
      <c r="K25" s="9"/>
      <c r="L25" s="9"/>
      <c r="M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5">
      <c r="A26" s="2" t="s">
        <v>75</v>
      </c>
      <c r="B26" s="3">
        <v>2</v>
      </c>
      <c r="C26" s="2" t="s">
        <v>45</v>
      </c>
      <c r="D26" s="2" t="s">
        <v>32</v>
      </c>
      <c r="E26" s="3">
        <v>8</v>
      </c>
      <c r="F26" s="3">
        <f t="shared" si="0"/>
        <v>8</v>
      </c>
      <c r="G26" s="3">
        <v>8</v>
      </c>
      <c r="H26" s="3">
        <v>8</v>
      </c>
      <c r="I26" s="3">
        <v>8</v>
      </c>
      <c r="J26" s="3">
        <v>8</v>
      </c>
      <c r="K26" s="3">
        <v>8</v>
      </c>
      <c r="L26" s="3">
        <v>4</v>
      </c>
      <c r="M26" s="3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8.75" x14ac:dyDescent="0.3">
      <c r="A27" s="12" t="s">
        <v>80</v>
      </c>
      <c r="B27" s="7">
        <v>0</v>
      </c>
      <c r="C27" s="8"/>
      <c r="D27" s="8"/>
      <c r="E27" s="9"/>
      <c r="F27" s="9"/>
      <c r="G27" s="9"/>
      <c r="H27" s="9"/>
      <c r="I27" s="9"/>
      <c r="J27" s="9"/>
      <c r="K27" s="9"/>
      <c r="L27" s="9"/>
      <c r="M27" s="9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5">
      <c r="A28" s="2" t="s">
        <v>81</v>
      </c>
      <c r="B28" s="3"/>
      <c r="C28" s="2" t="s">
        <v>45</v>
      </c>
      <c r="D28" s="2" t="s">
        <v>32</v>
      </c>
      <c r="E28" s="3">
        <v>40</v>
      </c>
      <c r="F28" s="3">
        <f t="shared" si="0"/>
        <v>40</v>
      </c>
      <c r="G28" s="3">
        <v>32</v>
      </c>
      <c r="H28" s="3">
        <v>24</v>
      </c>
      <c r="I28" s="3">
        <v>16</v>
      </c>
      <c r="J28" s="3">
        <v>8</v>
      </c>
      <c r="K28" s="3">
        <v>4</v>
      </c>
      <c r="L28" s="3">
        <v>0</v>
      </c>
      <c r="M28" s="3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29.1" customHeight="1" x14ac:dyDescent="0.25">
      <c r="A29" s="10" t="s">
        <v>11</v>
      </c>
      <c r="B29" s="10"/>
      <c r="C29" s="10"/>
      <c r="D29" s="10"/>
      <c r="E29" s="10">
        <f>SUM(E8:E28)</f>
        <v>159</v>
      </c>
      <c r="F29" s="10">
        <f>SUM(F9:F25)</f>
        <v>111</v>
      </c>
      <c r="G29" s="10">
        <f>SUM(G8:G25)</f>
        <v>100</v>
      </c>
      <c r="H29" s="10">
        <f>SUM(H8:H25)</f>
        <v>87</v>
      </c>
      <c r="I29" s="10">
        <f>SUM(I8:I25)</f>
        <v>65</v>
      </c>
      <c r="J29" s="10"/>
      <c r="K29" s="10"/>
      <c r="L29" s="10">
        <f>SUM(L8:L25)</f>
        <v>18</v>
      </c>
      <c r="M29" s="10">
        <f>SUM(M8:M25)</f>
        <v>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5">
      <c r="A30" s="4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5">
      <c r="A31" s="4"/>
      <c r="B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4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5">
      <c r="A33" s="4"/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A34" s="4"/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s="4"/>
      <c r="B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4"/>
      <c r="B36" s="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5">
      <c r="A37" s="4"/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5">
      <c r="A38" s="4"/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4"/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4"/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4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4"/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4"/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4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4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4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4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4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5">
      <c r="A49" s="4"/>
      <c r="B49" s="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4"/>
      <c r="B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4"/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5">
      <c r="A52" s="4"/>
      <c r="B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5">
      <c r="A53" s="4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4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5">
      <c r="A55" s="4"/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5">
      <c r="A56" s="4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5">
      <c r="A57" s="4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5">
      <c r="A58" s="4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5">
      <c r="A59" s="4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5">
      <c r="A60" s="4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5">
      <c r="A61" s="4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5">
      <c r="A62" s="4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5">
      <c r="A63" s="4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5">
      <c r="A64" s="4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5">
      <c r="A65" s="4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5">
      <c r="A66" s="4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5">
      <c r="A67" s="4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5">
      <c r="A68" s="4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5">
      <c r="A69" s="4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5">
      <c r="A70" s="4"/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5">
      <c r="A71" s="4"/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5">
      <c r="A72" s="4"/>
      <c r="B72" s="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5">
      <c r="A73" s="4"/>
      <c r="B73" s="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5">
      <c r="A74" s="4"/>
      <c r="B74" s="5"/>
      <c r="C74" s="4"/>
      <c r="D74" s="4"/>
      <c r="E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5">
      <c r="A75" s="4"/>
      <c r="B75" s="5"/>
      <c r="C75" s="4"/>
      <c r="D75" s="4"/>
      <c r="E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5">
      <c r="A76" s="4"/>
      <c r="B76" s="5"/>
      <c r="C76" s="4"/>
      <c r="D76" s="4"/>
      <c r="E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5">
      <c r="A77" s="4"/>
      <c r="B77" s="5"/>
      <c r="C77" s="4"/>
      <c r="D77" s="4"/>
      <c r="E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5">
      <c r="A78" s="4"/>
      <c r="B78" s="5"/>
      <c r="C78" s="4"/>
      <c r="D78" s="4"/>
      <c r="E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5">
      <c r="A79" s="4"/>
      <c r="B79" s="5"/>
      <c r="C79" s="4"/>
      <c r="D79" s="4"/>
      <c r="E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5">
      <c r="A80" s="4"/>
      <c r="B80" s="5"/>
      <c r="C80" s="4"/>
      <c r="D80" s="4"/>
      <c r="E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5">
      <c r="A81" s="4"/>
      <c r="B81" s="5"/>
      <c r="C81" s="4"/>
      <c r="D81" s="4"/>
      <c r="E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5">
      <c r="A82" s="4"/>
      <c r="B82" s="5"/>
      <c r="C82" s="4"/>
      <c r="D82" s="4"/>
      <c r="E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5">
      <c r="A83" s="4"/>
      <c r="B83" s="5"/>
      <c r="C83" s="4"/>
      <c r="D83" s="4"/>
      <c r="E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5">
      <c r="A84" s="4"/>
      <c r="B84" s="5"/>
      <c r="C84" s="4"/>
      <c r="D84" s="4"/>
      <c r="E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5">
      <c r="A85" s="4"/>
      <c r="B85" s="5"/>
      <c r="C85" s="4"/>
      <c r="D85" s="4"/>
      <c r="E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5">
      <c r="A86" s="4"/>
      <c r="B86" s="5"/>
      <c r="C86" s="4"/>
      <c r="D86" s="4"/>
      <c r="E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5">
      <c r="A87" s="4"/>
      <c r="B87" s="5"/>
      <c r="C87" s="4"/>
      <c r="D87" s="4"/>
      <c r="E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5">
      <c r="A88" s="4"/>
      <c r="B88" s="5"/>
      <c r="C88" s="4"/>
      <c r="D88" s="4"/>
      <c r="E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5">
      <c r="A89" s="4"/>
      <c r="B89" s="5"/>
      <c r="C89" s="4"/>
      <c r="D89" s="4"/>
      <c r="E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5">
      <c r="A90" s="4"/>
      <c r="B90" s="5"/>
      <c r="C90" s="4"/>
      <c r="D90" s="4"/>
      <c r="E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5">
      <c r="A91" s="4"/>
      <c r="B91" s="5"/>
      <c r="C91" s="4"/>
      <c r="D91" s="4"/>
      <c r="E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5">
      <c r="A92" s="4"/>
      <c r="B92" s="5"/>
      <c r="C92" s="4"/>
      <c r="D92" s="4"/>
      <c r="E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5">
      <c r="A93" s="4"/>
      <c r="B93" s="5"/>
      <c r="C93" s="4"/>
      <c r="D93" s="4"/>
      <c r="E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5">
      <c r="A94" s="4"/>
      <c r="B94" s="5"/>
      <c r="C94" s="4"/>
      <c r="D94" s="4"/>
      <c r="E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5">
      <c r="A95" s="4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5">
      <c r="A96" s="4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5">
      <c r="A97" s="4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5">
      <c r="A98" s="4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5">
      <c r="A99" s="4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5">
      <c r="A100" s="4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5">
      <c r="A101" s="4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5">
      <c r="A102" s="4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5">
      <c r="A103" s="4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5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5">
      <c r="A105" s="4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5">
      <c r="A106" s="4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25">
      <c r="A107" s="4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25">
      <c r="A108" s="4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25">
      <c r="A109" s="4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25">
      <c r="A110" s="4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25">
      <c r="A111" s="4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5">
      <c r="A112" s="4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25">
      <c r="A113" s="4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25">
      <c r="A114" s="4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5">
      <c r="A115" s="4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5">
      <c r="A116" s="4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25">
      <c r="A117" s="4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5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25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25">
      <c r="A120" s="4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25">
      <c r="A121" s="4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25">
      <c r="A122" s="4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25">
      <c r="A123" s="4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x14ac:dyDescent="0.25">
      <c r="A124" s="4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x14ac:dyDescent="0.25">
      <c r="A125" s="4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x14ac:dyDescent="0.25">
      <c r="A126" s="4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x14ac:dyDescent="0.25">
      <c r="A127" s="4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4"/>
  <sheetViews>
    <sheetView topLeftCell="A2" zoomScale="70" zoomScaleNormal="70" workbookViewId="0">
      <selection activeCell="A6" sqref="A6:L26"/>
    </sheetView>
  </sheetViews>
  <sheetFormatPr defaultColWidth="11" defaultRowHeight="15.75" x14ac:dyDescent="0.25"/>
  <cols>
    <col min="1" max="1" width="34.875" customWidth="1"/>
    <col min="2" max="2" width="11.625" style="1" customWidth="1"/>
    <col min="3" max="3" width="19.125" customWidth="1"/>
    <col min="4" max="4" width="18.875" customWidth="1"/>
    <col min="5" max="5" width="15.5" customWidth="1"/>
    <col min="6" max="12" width="11" customWidth="1"/>
    <col min="13" max="13" width="14.625" customWidth="1"/>
  </cols>
  <sheetData>
    <row r="1" spans="1:29" x14ac:dyDescent="0.25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25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8.5" x14ac:dyDescent="0.45">
      <c r="A3" s="11" t="s">
        <v>83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s="4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30.95" customHeight="1" x14ac:dyDescent="0.25">
      <c r="A6" s="14" t="s">
        <v>0</v>
      </c>
      <c r="B6" s="14" t="s">
        <v>1</v>
      </c>
      <c r="C6" s="14" t="s">
        <v>2</v>
      </c>
      <c r="D6" s="14" t="s">
        <v>3</v>
      </c>
      <c r="E6" s="14" t="s">
        <v>4</v>
      </c>
      <c r="F6" s="14" t="s">
        <v>5</v>
      </c>
      <c r="G6" s="14" t="s">
        <v>6</v>
      </c>
      <c r="H6" s="14" t="s">
        <v>7</v>
      </c>
      <c r="I6" s="14" t="s">
        <v>8</v>
      </c>
      <c r="J6" s="14" t="s">
        <v>9</v>
      </c>
      <c r="K6" s="14" t="s">
        <v>60</v>
      </c>
      <c r="L6" s="14" t="s">
        <v>61</v>
      </c>
      <c r="M6" s="14" t="s">
        <v>10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30.95" customHeight="1" x14ac:dyDescent="0.25">
      <c r="A7" s="15" t="s">
        <v>84</v>
      </c>
      <c r="B7" s="13">
        <f>SUM(B8,B17,B19,B22)</f>
        <v>42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8.75" x14ac:dyDescent="0.3">
      <c r="A8" s="12" t="s">
        <v>86</v>
      </c>
      <c r="B8" s="7">
        <f>SUM(B9:B12)</f>
        <v>16</v>
      </c>
      <c r="C8" s="8"/>
      <c r="D8" s="8"/>
      <c r="E8" s="9"/>
      <c r="F8" s="9"/>
      <c r="G8" s="9"/>
      <c r="H8" s="9"/>
      <c r="I8" s="9"/>
      <c r="J8" s="9"/>
      <c r="K8" s="9"/>
      <c r="L8" s="9"/>
      <c r="M8" s="9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5">
      <c r="A9" s="2" t="s">
        <v>88</v>
      </c>
      <c r="B9" s="3">
        <v>4</v>
      </c>
      <c r="C9" s="2" t="s">
        <v>18</v>
      </c>
      <c r="D9" s="2" t="s">
        <v>32</v>
      </c>
      <c r="E9" s="3">
        <v>8</v>
      </c>
      <c r="F9" s="3">
        <f>E9</f>
        <v>8</v>
      </c>
      <c r="G9" s="3">
        <v>4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5">
      <c r="A10" s="2" t="s">
        <v>112</v>
      </c>
      <c r="B10" s="3">
        <v>4</v>
      </c>
      <c r="C10" s="2" t="s">
        <v>18</v>
      </c>
      <c r="D10" s="2" t="s">
        <v>32</v>
      </c>
      <c r="E10" s="3">
        <v>8</v>
      </c>
      <c r="F10" s="3">
        <f>E10</f>
        <v>8</v>
      </c>
      <c r="G10" s="3">
        <v>8</v>
      </c>
      <c r="H10" s="3">
        <v>6</v>
      </c>
      <c r="I10" s="3">
        <v>2</v>
      </c>
      <c r="J10" s="3">
        <v>0</v>
      </c>
      <c r="K10" s="3">
        <v>0</v>
      </c>
      <c r="L10" s="3">
        <v>0</v>
      </c>
      <c r="M10" s="3">
        <v>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5">
      <c r="A11" s="2" t="s">
        <v>89</v>
      </c>
      <c r="B11" s="3">
        <v>4</v>
      </c>
      <c r="C11" s="2" t="s">
        <v>22</v>
      </c>
      <c r="D11" s="2" t="s">
        <v>32</v>
      </c>
      <c r="E11" s="3">
        <v>8</v>
      </c>
      <c r="F11" s="3">
        <f>E11</f>
        <v>8</v>
      </c>
      <c r="G11" s="3">
        <v>8</v>
      </c>
      <c r="H11" s="3">
        <v>4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5">
      <c r="A12" s="2" t="s">
        <v>90</v>
      </c>
      <c r="B12" s="3">
        <v>4</v>
      </c>
      <c r="C12" s="2" t="s">
        <v>18</v>
      </c>
      <c r="D12" s="2" t="s">
        <v>32</v>
      </c>
      <c r="E12" s="3">
        <v>8</v>
      </c>
      <c r="F12" s="3">
        <f>E12</f>
        <v>8</v>
      </c>
      <c r="G12" s="3">
        <v>6</v>
      </c>
      <c r="H12" s="3">
        <v>4</v>
      </c>
      <c r="I12" s="3">
        <v>2</v>
      </c>
      <c r="J12" s="3">
        <v>0</v>
      </c>
      <c r="K12" s="3">
        <v>0</v>
      </c>
      <c r="L12" s="3">
        <v>0</v>
      </c>
      <c r="M12" s="3">
        <v>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5">
      <c r="A13" s="2" t="s">
        <v>93</v>
      </c>
      <c r="B13" s="3">
        <v>6</v>
      </c>
      <c r="C13" s="2" t="s">
        <v>22</v>
      </c>
      <c r="D13" s="2" t="s">
        <v>32</v>
      </c>
      <c r="E13" s="3">
        <v>16</v>
      </c>
      <c r="F13" s="3">
        <f>E13</f>
        <v>16</v>
      </c>
      <c r="G13" s="3">
        <v>10</v>
      </c>
      <c r="H13" s="3">
        <v>10</v>
      </c>
      <c r="I13" s="3">
        <v>10</v>
      </c>
      <c r="J13" s="3">
        <v>5</v>
      </c>
      <c r="K13" s="3">
        <v>0</v>
      </c>
      <c r="L13" s="3">
        <v>0</v>
      </c>
      <c r="M13" s="3">
        <v>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8.75" x14ac:dyDescent="0.3">
      <c r="A14" s="12" t="s">
        <v>58</v>
      </c>
      <c r="B14" s="7">
        <f>SUM(B15:B16)</f>
        <v>6</v>
      </c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5">
      <c r="A15" s="2" t="s">
        <v>91</v>
      </c>
      <c r="B15" s="3">
        <v>3</v>
      </c>
      <c r="C15" s="2" t="s">
        <v>45</v>
      </c>
      <c r="D15" s="2" t="s">
        <v>32</v>
      </c>
      <c r="E15" s="3">
        <v>8</v>
      </c>
      <c r="F15" s="3">
        <f>E15</f>
        <v>8</v>
      </c>
      <c r="G15" s="3">
        <v>6</v>
      </c>
      <c r="H15" s="3">
        <v>3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5">
      <c r="A16" s="2" t="s">
        <v>92</v>
      </c>
      <c r="B16" s="3">
        <v>3</v>
      </c>
      <c r="C16" s="2" t="s">
        <v>45</v>
      </c>
      <c r="D16" s="2" t="s">
        <v>57</v>
      </c>
      <c r="E16" s="3">
        <v>8</v>
      </c>
      <c r="F16" s="3">
        <f>E16</f>
        <v>8</v>
      </c>
      <c r="G16" s="3">
        <v>6</v>
      </c>
      <c r="H16" s="3">
        <v>6</v>
      </c>
      <c r="I16" s="3">
        <v>3</v>
      </c>
      <c r="J16" s="3">
        <v>0</v>
      </c>
      <c r="K16" s="3">
        <v>0</v>
      </c>
      <c r="L16" s="3">
        <v>0</v>
      </c>
      <c r="M16" s="3">
        <v>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8.75" x14ac:dyDescent="0.3">
      <c r="A17" s="12" t="s">
        <v>85</v>
      </c>
      <c r="B17" s="7">
        <f>SUM(B18:B18)</f>
        <v>3</v>
      </c>
      <c r="C17" s="8"/>
      <c r="D17" s="8"/>
      <c r="E17" s="9"/>
      <c r="F17" s="9"/>
      <c r="G17" s="9"/>
      <c r="H17" s="9"/>
      <c r="I17" s="9"/>
      <c r="J17" s="9"/>
      <c r="K17" s="9"/>
      <c r="L17" s="9"/>
      <c r="M17" s="9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5">
      <c r="A18" s="2" t="s">
        <v>87</v>
      </c>
      <c r="B18" s="3">
        <v>3</v>
      </c>
      <c r="C18" s="2" t="s">
        <v>18</v>
      </c>
      <c r="D18" s="2" t="s">
        <v>32</v>
      </c>
      <c r="E18" s="3">
        <v>8</v>
      </c>
      <c r="F18" s="3">
        <v>8</v>
      </c>
      <c r="G18" s="3">
        <v>8</v>
      </c>
      <c r="H18" s="3">
        <v>8</v>
      </c>
      <c r="I18" s="3">
        <v>8</v>
      </c>
      <c r="J18" s="3">
        <v>4</v>
      </c>
      <c r="K18" s="3">
        <v>0</v>
      </c>
      <c r="L18" s="3">
        <v>0</v>
      </c>
      <c r="M18" s="3">
        <v>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8.75" x14ac:dyDescent="0.3">
      <c r="A19" s="12" t="s">
        <v>76</v>
      </c>
      <c r="B19" s="7">
        <f>SUM(B20:B21)</f>
        <v>6</v>
      </c>
      <c r="C19" s="8"/>
      <c r="D19" s="8"/>
      <c r="E19" s="9"/>
      <c r="F19" s="9"/>
      <c r="G19" s="9"/>
      <c r="H19" s="9"/>
      <c r="I19" s="9"/>
      <c r="J19" s="9"/>
      <c r="K19" s="9"/>
      <c r="L19" s="9"/>
      <c r="M19" s="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5">
      <c r="A20" s="2" t="s">
        <v>94</v>
      </c>
      <c r="B20" s="3">
        <v>3</v>
      </c>
      <c r="C20" s="2" t="s">
        <v>28</v>
      </c>
      <c r="D20" s="2" t="s">
        <v>57</v>
      </c>
      <c r="E20" s="3">
        <v>8</v>
      </c>
      <c r="F20" s="3">
        <v>8</v>
      </c>
      <c r="G20" s="3">
        <v>8</v>
      </c>
      <c r="H20" s="3">
        <v>8</v>
      </c>
      <c r="I20" s="3">
        <v>8</v>
      </c>
      <c r="J20" s="3">
        <v>8</v>
      </c>
      <c r="K20" s="3">
        <v>8</v>
      </c>
      <c r="L20" s="3">
        <v>8</v>
      </c>
      <c r="M20" s="3">
        <v>8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A21" s="2" t="s">
        <v>95</v>
      </c>
      <c r="B21" s="3">
        <v>3</v>
      </c>
      <c r="C21" s="2" t="s">
        <v>28</v>
      </c>
      <c r="D21" s="2" t="s">
        <v>57</v>
      </c>
      <c r="E21" s="3">
        <v>8</v>
      </c>
      <c r="F21" s="3">
        <v>8</v>
      </c>
      <c r="G21" s="3">
        <v>8</v>
      </c>
      <c r="H21" s="3">
        <v>8</v>
      </c>
      <c r="I21" s="3">
        <v>8</v>
      </c>
      <c r="J21" s="3">
        <v>8</v>
      </c>
      <c r="K21" s="3">
        <v>8</v>
      </c>
      <c r="L21" s="3">
        <v>8</v>
      </c>
      <c r="M21" s="3">
        <v>8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8.75" x14ac:dyDescent="0.3">
      <c r="A22" s="12" t="s">
        <v>96</v>
      </c>
      <c r="B22" s="7">
        <f>SUM(B23:B25)</f>
        <v>17</v>
      </c>
      <c r="C22" s="8"/>
      <c r="D22" s="8"/>
      <c r="E22" s="9"/>
      <c r="F22" s="9"/>
      <c r="G22" s="9"/>
      <c r="H22" s="9"/>
      <c r="I22" s="9"/>
      <c r="J22" s="9"/>
      <c r="K22" s="9"/>
      <c r="L22" s="9"/>
      <c r="M22" s="9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5">
      <c r="A23" s="2" t="s">
        <v>97</v>
      </c>
      <c r="B23" s="3">
        <v>5</v>
      </c>
      <c r="C23" s="2" t="s">
        <v>28</v>
      </c>
      <c r="D23" s="2" t="s">
        <v>32</v>
      </c>
      <c r="E23" s="3">
        <v>15</v>
      </c>
      <c r="F23" s="3">
        <f>E23</f>
        <v>15</v>
      </c>
      <c r="G23" s="3">
        <v>10</v>
      </c>
      <c r="H23" s="3">
        <v>8</v>
      </c>
      <c r="I23" s="3">
        <v>4</v>
      </c>
      <c r="J23" s="3">
        <v>4</v>
      </c>
      <c r="K23" s="3">
        <v>4</v>
      </c>
      <c r="L23" s="3">
        <v>0</v>
      </c>
      <c r="M23" s="3">
        <v>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5">
      <c r="A24" s="2" t="s">
        <v>98</v>
      </c>
      <c r="B24" s="3">
        <v>6</v>
      </c>
      <c r="C24" s="2" t="s">
        <v>28</v>
      </c>
      <c r="D24" s="2" t="s">
        <v>32</v>
      </c>
      <c r="E24" s="3">
        <v>10</v>
      </c>
      <c r="F24" s="3">
        <f>E24</f>
        <v>10</v>
      </c>
      <c r="G24" s="3">
        <v>8</v>
      </c>
      <c r="H24" s="3">
        <v>4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5">
      <c r="A25" s="2" t="s">
        <v>113</v>
      </c>
      <c r="B25" s="3">
        <v>6</v>
      </c>
      <c r="C25" s="2" t="s">
        <v>28</v>
      </c>
      <c r="D25" s="2" t="s">
        <v>32</v>
      </c>
      <c r="E25" s="3">
        <v>10</v>
      </c>
      <c r="F25" s="3">
        <v>10</v>
      </c>
      <c r="G25" s="3">
        <v>10</v>
      </c>
      <c r="H25" s="3">
        <v>8</v>
      </c>
      <c r="I25" s="3">
        <v>8</v>
      </c>
      <c r="J25" s="3">
        <v>6</v>
      </c>
      <c r="K25" s="3">
        <v>4</v>
      </c>
      <c r="L25" s="3">
        <v>0</v>
      </c>
      <c r="M25" s="3">
        <v>0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29.1" customHeight="1" x14ac:dyDescent="0.25">
      <c r="A26" s="10" t="s">
        <v>11</v>
      </c>
      <c r="B26" s="10"/>
      <c r="C26" s="10"/>
      <c r="D26" s="10"/>
      <c r="E26" s="10">
        <f t="shared" ref="E26:M26" si="0">SUM(E9:E25)</f>
        <v>123</v>
      </c>
      <c r="F26" s="10">
        <f t="shared" si="0"/>
        <v>123</v>
      </c>
      <c r="G26" s="10">
        <f t="shared" si="0"/>
        <v>100</v>
      </c>
      <c r="H26" s="10">
        <f t="shared" si="0"/>
        <v>77</v>
      </c>
      <c r="I26" s="10">
        <f t="shared" si="0"/>
        <v>53</v>
      </c>
      <c r="J26" s="10">
        <f t="shared" si="0"/>
        <v>35</v>
      </c>
      <c r="K26" s="10">
        <f t="shared" si="0"/>
        <v>24</v>
      </c>
      <c r="L26" s="10">
        <f t="shared" si="0"/>
        <v>16</v>
      </c>
      <c r="M26" s="10">
        <f t="shared" si="0"/>
        <v>16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5">
      <c r="A27" s="4"/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5">
      <c r="A28" s="4"/>
      <c r="B28" s="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5">
      <c r="A29" s="4"/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5">
      <c r="A30" s="4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5">
      <c r="A31" s="4"/>
      <c r="B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4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5">
      <c r="A33" s="4"/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A34" s="4"/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s="4"/>
      <c r="B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4"/>
      <c r="B36" s="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5">
      <c r="A37" s="4"/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5">
      <c r="A38" s="4"/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4"/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4"/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4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4"/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4"/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4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4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4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4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4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5">
      <c r="A49" s="4"/>
      <c r="B49" s="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4"/>
      <c r="B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4"/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5">
      <c r="A52" s="4"/>
      <c r="B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5">
      <c r="A53" s="4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4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5">
      <c r="A55" s="4"/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5">
      <c r="A56" s="4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5">
      <c r="A57" s="4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5">
      <c r="A58" s="4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5">
      <c r="A59" s="4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5">
      <c r="A60" s="4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5">
      <c r="A61" s="4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5">
      <c r="A62" s="4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5">
      <c r="A63" s="4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5">
      <c r="A64" s="4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5">
      <c r="A65" s="4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5">
      <c r="A66" s="4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5">
      <c r="A67" s="4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5">
      <c r="A68" s="4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5">
      <c r="A69" s="4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5">
      <c r="A70" s="4"/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5">
      <c r="A71" s="4"/>
      <c r="B71" s="5"/>
      <c r="C71" s="4"/>
      <c r="D71" s="4"/>
      <c r="E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5">
      <c r="A72" s="4"/>
      <c r="B72" s="5"/>
      <c r="C72" s="4"/>
      <c r="D72" s="4"/>
      <c r="E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5">
      <c r="A73" s="4"/>
      <c r="B73" s="5"/>
      <c r="C73" s="4"/>
      <c r="D73" s="4"/>
      <c r="E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5">
      <c r="A74" s="4"/>
      <c r="B74" s="5"/>
      <c r="C74" s="4"/>
      <c r="D74" s="4"/>
      <c r="E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5">
      <c r="A75" s="4"/>
      <c r="B75" s="5"/>
      <c r="C75" s="4"/>
      <c r="D75" s="4"/>
      <c r="E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5">
      <c r="A76" s="4"/>
      <c r="B76" s="5"/>
      <c r="C76" s="4"/>
      <c r="D76" s="4"/>
      <c r="E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5">
      <c r="A77" s="4"/>
      <c r="B77" s="5"/>
      <c r="C77" s="4"/>
      <c r="D77" s="4"/>
      <c r="E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5">
      <c r="A78" s="4"/>
      <c r="B78" s="5"/>
      <c r="C78" s="4"/>
      <c r="D78" s="4"/>
      <c r="E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5">
      <c r="A79" s="4"/>
      <c r="B79" s="5"/>
      <c r="C79" s="4"/>
      <c r="D79" s="4"/>
      <c r="E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5">
      <c r="A80" s="4"/>
      <c r="B80" s="5"/>
      <c r="C80" s="4"/>
      <c r="D80" s="4"/>
      <c r="E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5">
      <c r="A81" s="4"/>
      <c r="B81" s="5"/>
      <c r="C81" s="4"/>
      <c r="D81" s="4"/>
      <c r="E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5">
      <c r="A82" s="4"/>
      <c r="B82" s="5"/>
      <c r="C82" s="4"/>
      <c r="D82" s="4"/>
      <c r="E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5">
      <c r="A83" s="4"/>
      <c r="B83" s="5"/>
      <c r="C83" s="4"/>
      <c r="D83" s="4"/>
      <c r="E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5">
      <c r="A84" s="4"/>
      <c r="B84" s="5"/>
      <c r="C84" s="4"/>
      <c r="D84" s="4"/>
      <c r="E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5">
      <c r="A85" s="4"/>
      <c r="B85" s="5"/>
      <c r="C85" s="4"/>
      <c r="D85" s="4"/>
      <c r="E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5">
      <c r="A86" s="4"/>
      <c r="B86" s="5"/>
      <c r="C86" s="4"/>
      <c r="D86" s="4"/>
      <c r="E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5">
      <c r="A87" s="4"/>
      <c r="B87" s="5"/>
      <c r="C87" s="4"/>
      <c r="D87" s="4"/>
      <c r="E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5">
      <c r="A88" s="4"/>
      <c r="B88" s="5"/>
      <c r="C88" s="4"/>
      <c r="D88" s="4"/>
      <c r="E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5">
      <c r="A89" s="4"/>
      <c r="B89" s="5"/>
      <c r="C89" s="4"/>
      <c r="D89" s="4"/>
      <c r="E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5">
      <c r="A90" s="4"/>
      <c r="B90" s="5"/>
      <c r="C90" s="4"/>
      <c r="D90" s="4"/>
      <c r="E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5">
      <c r="A91" s="4"/>
      <c r="B91" s="5"/>
      <c r="C91" s="4"/>
      <c r="D91" s="4"/>
      <c r="E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5">
      <c r="A92" s="4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5">
      <c r="A93" s="4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5">
      <c r="A94" s="4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5">
      <c r="A95" s="4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5">
      <c r="A96" s="4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5">
      <c r="A97" s="4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5">
      <c r="A98" s="4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5">
      <c r="A99" s="4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5">
      <c r="A100" s="4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5">
      <c r="A101" s="4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5">
      <c r="A102" s="4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5">
      <c r="A103" s="4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5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5">
      <c r="A105" s="4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5">
      <c r="A106" s="4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25">
      <c r="A107" s="4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25">
      <c r="A108" s="4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25">
      <c r="A109" s="4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25">
      <c r="A110" s="4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25">
      <c r="A111" s="4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5">
      <c r="A112" s="4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25">
      <c r="A113" s="4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25">
      <c r="A114" s="4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5">
      <c r="A115" s="4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5">
      <c r="A116" s="4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25">
      <c r="A117" s="4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5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25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25">
      <c r="A120" s="4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25">
      <c r="A121" s="4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25">
      <c r="A122" s="4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25">
      <c r="A123" s="4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x14ac:dyDescent="0.25">
      <c r="A124" s="4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8"/>
  <sheetViews>
    <sheetView zoomScale="70" zoomScaleNormal="70" workbookViewId="0">
      <selection activeCell="A6" sqref="A6:L20"/>
    </sheetView>
  </sheetViews>
  <sheetFormatPr defaultColWidth="11" defaultRowHeight="15.75" x14ac:dyDescent="0.25"/>
  <cols>
    <col min="1" max="1" width="34.875" customWidth="1"/>
    <col min="2" max="2" width="11.625" style="1" customWidth="1"/>
    <col min="3" max="3" width="19.125" customWidth="1"/>
    <col min="4" max="4" width="18.875" customWidth="1"/>
    <col min="5" max="5" width="15.5" customWidth="1"/>
    <col min="6" max="12" width="11" customWidth="1"/>
    <col min="13" max="13" width="14.625" customWidth="1"/>
  </cols>
  <sheetData>
    <row r="1" spans="1:29" x14ac:dyDescent="0.25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25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8.5" x14ac:dyDescent="0.45">
      <c r="A3" s="11" t="s">
        <v>99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s="4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30.95" customHeight="1" x14ac:dyDescent="0.25">
      <c r="A6" s="14" t="s">
        <v>0</v>
      </c>
      <c r="B6" s="14" t="s">
        <v>1</v>
      </c>
      <c r="C6" s="14" t="s">
        <v>2</v>
      </c>
      <c r="D6" s="14" t="s">
        <v>3</v>
      </c>
      <c r="E6" s="14" t="s">
        <v>4</v>
      </c>
      <c r="F6" s="14" t="s">
        <v>5</v>
      </c>
      <c r="G6" s="14" t="s">
        <v>6</v>
      </c>
      <c r="H6" s="14" t="s">
        <v>7</v>
      </c>
      <c r="I6" s="14" t="s">
        <v>8</v>
      </c>
      <c r="J6" s="14" t="s">
        <v>9</v>
      </c>
      <c r="K6" s="14" t="s">
        <v>60</v>
      </c>
      <c r="L6" s="14" t="s">
        <v>61</v>
      </c>
      <c r="M6" s="14" t="s">
        <v>10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30.95" customHeight="1" x14ac:dyDescent="0.25">
      <c r="A7" s="15" t="s">
        <v>100</v>
      </c>
      <c r="B7" s="13">
        <f>SUM(B8,B12,B14)</f>
        <v>24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8.75" x14ac:dyDescent="0.3">
      <c r="A8" s="12" t="s">
        <v>58</v>
      </c>
      <c r="B8" s="7">
        <f>SUM(B9:B10)</f>
        <v>6</v>
      </c>
      <c r="C8" s="8"/>
      <c r="D8" s="8"/>
      <c r="E8" s="9"/>
      <c r="F8" s="9"/>
      <c r="G8" s="9"/>
      <c r="H8" s="9"/>
      <c r="I8" s="9"/>
      <c r="J8" s="9"/>
      <c r="K8" s="9"/>
      <c r="L8" s="9"/>
      <c r="M8" s="9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5">
      <c r="A9" s="2" t="s">
        <v>136</v>
      </c>
      <c r="B9" s="3">
        <v>3</v>
      </c>
      <c r="C9" s="2" t="s">
        <v>18</v>
      </c>
      <c r="D9" s="2" t="s">
        <v>32</v>
      </c>
      <c r="E9" s="3">
        <v>8</v>
      </c>
      <c r="F9" s="3">
        <v>8</v>
      </c>
      <c r="G9" s="3">
        <v>8</v>
      </c>
      <c r="H9" s="3">
        <v>4</v>
      </c>
      <c r="I9" s="3">
        <v>0</v>
      </c>
      <c r="J9" s="3">
        <v>0</v>
      </c>
      <c r="K9" s="3">
        <v>0</v>
      </c>
      <c r="L9" s="3">
        <v>0</v>
      </c>
      <c r="M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5">
      <c r="A10" s="2" t="s">
        <v>137</v>
      </c>
      <c r="B10" s="3">
        <v>3</v>
      </c>
      <c r="C10" s="2" t="s">
        <v>18</v>
      </c>
      <c r="D10" s="2" t="s">
        <v>32</v>
      </c>
      <c r="E10" s="3">
        <v>8</v>
      </c>
      <c r="F10" s="3">
        <v>8</v>
      </c>
      <c r="G10" s="3">
        <v>4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5">
      <c r="A11" s="2" t="s">
        <v>138</v>
      </c>
      <c r="B11" s="3">
        <v>4</v>
      </c>
      <c r="C11" s="2" t="s">
        <v>22</v>
      </c>
      <c r="D11" s="2" t="s">
        <v>32</v>
      </c>
      <c r="E11" s="3">
        <v>8</v>
      </c>
      <c r="F11" s="3">
        <v>8</v>
      </c>
      <c r="G11" s="3">
        <v>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8.75" x14ac:dyDescent="0.3">
      <c r="A12" s="12" t="s">
        <v>107</v>
      </c>
      <c r="B12" s="7">
        <f>SUM(B13:B13)</f>
        <v>7</v>
      </c>
      <c r="C12" s="8"/>
      <c r="D12" s="8"/>
      <c r="E12" s="9"/>
      <c r="F12" s="9"/>
      <c r="G12" s="9"/>
      <c r="H12" s="9"/>
      <c r="I12" s="9"/>
      <c r="J12" s="9"/>
      <c r="K12" s="9"/>
      <c r="L12" s="9"/>
      <c r="M12" s="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5">
      <c r="A13" s="2" t="s">
        <v>108</v>
      </c>
      <c r="B13" s="3">
        <v>7</v>
      </c>
      <c r="C13" s="2" t="s">
        <v>28</v>
      </c>
      <c r="D13" s="2" t="s">
        <v>32</v>
      </c>
      <c r="E13" s="3">
        <v>40</v>
      </c>
      <c r="F13" s="3">
        <v>40</v>
      </c>
      <c r="G13" s="3">
        <v>35</v>
      </c>
      <c r="H13" s="3">
        <v>25</v>
      </c>
      <c r="I13" s="3">
        <v>17</v>
      </c>
      <c r="J13" s="3">
        <v>12</v>
      </c>
      <c r="K13" s="3">
        <v>6</v>
      </c>
      <c r="L13" s="3">
        <v>0</v>
      </c>
      <c r="M13" s="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8.75" x14ac:dyDescent="0.3">
      <c r="A14" s="12" t="s">
        <v>103</v>
      </c>
      <c r="B14" s="7">
        <f>SUM(B15:B16)</f>
        <v>11</v>
      </c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5">
      <c r="A15" s="2" t="s">
        <v>104</v>
      </c>
      <c r="B15" s="3">
        <v>5</v>
      </c>
      <c r="C15" s="2" t="s">
        <v>45</v>
      </c>
      <c r="D15" s="2" t="s">
        <v>32</v>
      </c>
      <c r="E15" s="3">
        <v>15</v>
      </c>
      <c r="F15" s="3">
        <f>E15</f>
        <v>15</v>
      </c>
      <c r="G15" s="3">
        <v>10</v>
      </c>
      <c r="H15" s="3">
        <v>6</v>
      </c>
      <c r="I15" s="3">
        <v>4</v>
      </c>
      <c r="J15" s="3">
        <v>0</v>
      </c>
      <c r="K15" s="3">
        <v>0</v>
      </c>
      <c r="L15" s="3">
        <v>0</v>
      </c>
      <c r="M15" s="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5">
      <c r="A16" s="2" t="s">
        <v>105</v>
      </c>
      <c r="B16" s="3">
        <v>6</v>
      </c>
      <c r="C16" s="2" t="s">
        <v>45</v>
      </c>
      <c r="D16" s="2" t="s">
        <v>32</v>
      </c>
      <c r="E16" s="3">
        <v>10</v>
      </c>
      <c r="F16" s="3">
        <f>E16</f>
        <v>10</v>
      </c>
      <c r="G16" s="3">
        <v>10</v>
      </c>
      <c r="H16" s="3">
        <v>10</v>
      </c>
      <c r="I16" s="3">
        <v>10</v>
      </c>
      <c r="J16" s="3">
        <v>6</v>
      </c>
      <c r="K16" s="3">
        <v>4</v>
      </c>
      <c r="L16" s="3">
        <v>0</v>
      </c>
      <c r="M16" s="3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5">
      <c r="A17" s="2" t="s">
        <v>139</v>
      </c>
      <c r="B17" s="3">
        <v>3</v>
      </c>
      <c r="C17" s="2" t="s">
        <v>18</v>
      </c>
      <c r="D17" s="2" t="s">
        <v>32</v>
      </c>
      <c r="E17" s="3">
        <v>8</v>
      </c>
      <c r="F17" s="3">
        <v>8</v>
      </c>
      <c r="G17" s="3">
        <v>8</v>
      </c>
      <c r="H17" s="3">
        <v>8</v>
      </c>
      <c r="I17" s="3">
        <v>4</v>
      </c>
      <c r="J17" s="3">
        <v>0</v>
      </c>
      <c r="K17" s="3">
        <v>0</v>
      </c>
      <c r="L17" s="3">
        <v>0</v>
      </c>
      <c r="M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5">
      <c r="A18" s="2" t="s">
        <v>141</v>
      </c>
      <c r="B18" s="3">
        <v>3</v>
      </c>
      <c r="C18" s="2" t="s">
        <v>18</v>
      </c>
      <c r="D18" s="2" t="s">
        <v>32</v>
      </c>
      <c r="E18" s="3">
        <v>8</v>
      </c>
      <c r="F18" s="3">
        <v>8</v>
      </c>
      <c r="G18" s="3">
        <v>8</v>
      </c>
      <c r="H18" s="3">
        <v>8</v>
      </c>
      <c r="I18" s="3">
        <v>8</v>
      </c>
      <c r="J18" s="3">
        <v>6</v>
      </c>
      <c r="K18" s="3">
        <v>2</v>
      </c>
      <c r="L18" s="3">
        <v>0</v>
      </c>
      <c r="M18" s="3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5">
      <c r="A19" s="2" t="s">
        <v>140</v>
      </c>
      <c r="B19" s="3">
        <v>3</v>
      </c>
      <c r="C19" s="2" t="s">
        <v>18</v>
      </c>
      <c r="D19" s="2" t="s">
        <v>32</v>
      </c>
      <c r="E19" s="3">
        <v>8</v>
      </c>
      <c r="F19" s="3">
        <v>8</v>
      </c>
      <c r="G19" s="3">
        <v>8</v>
      </c>
      <c r="H19" s="3">
        <v>8</v>
      </c>
      <c r="I19" s="3">
        <v>4</v>
      </c>
      <c r="J19" s="3">
        <v>0</v>
      </c>
      <c r="K19" s="3">
        <v>0</v>
      </c>
      <c r="L19" s="3">
        <v>0</v>
      </c>
      <c r="M19" s="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29.1" customHeight="1" x14ac:dyDescent="0.25">
      <c r="A20" s="10" t="s">
        <v>11</v>
      </c>
      <c r="B20" s="10"/>
      <c r="C20" s="10"/>
      <c r="D20" s="10"/>
      <c r="E20" s="10">
        <f>SUM(E8:E13)</f>
        <v>64</v>
      </c>
      <c r="F20" s="10">
        <f>SUM(F8:F13)</f>
        <v>64</v>
      </c>
      <c r="G20" s="10">
        <f>SUM(G8:G13)</f>
        <v>51</v>
      </c>
      <c r="H20" s="10">
        <f>SUM(H8:H13)</f>
        <v>29</v>
      </c>
      <c r="I20" s="10">
        <f>SUM(I8:I13)</f>
        <v>17</v>
      </c>
      <c r="J20" s="10"/>
      <c r="K20" s="10"/>
      <c r="L20" s="10">
        <f>SUM(L8:L13)</f>
        <v>0</v>
      </c>
      <c r="M20" s="10">
        <f>SUM(M8:M13)</f>
        <v>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A21" s="4"/>
      <c r="B21" s="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5">
      <c r="A22" s="4"/>
      <c r="B22" s="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5">
      <c r="A23" s="4"/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5">
      <c r="A24" s="4"/>
      <c r="B24" s="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5">
      <c r="A25" s="4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5">
      <c r="A26" s="4"/>
      <c r="B26" s="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5">
      <c r="A27" s="4"/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5">
      <c r="A28" s="4"/>
      <c r="B28" s="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5">
      <c r="A29" s="4"/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5">
      <c r="A30" s="4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5">
      <c r="A31" s="4"/>
      <c r="B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4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5">
      <c r="A33" s="4"/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A34" s="4"/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s="4"/>
      <c r="B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4"/>
      <c r="B36" s="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5">
      <c r="A37" s="4"/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5">
      <c r="A38" s="4"/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4"/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4"/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4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4"/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4"/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4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4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4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4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4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5">
      <c r="A49" s="4"/>
      <c r="B49" s="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4"/>
      <c r="B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4"/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5">
      <c r="A52" s="4"/>
      <c r="B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5">
      <c r="A53" s="4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4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5">
      <c r="A55" s="4"/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5">
      <c r="A56" s="4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5">
      <c r="A57" s="4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5">
      <c r="A58" s="4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5">
      <c r="A59" s="4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5">
      <c r="A60" s="4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5">
      <c r="A61" s="4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5">
      <c r="A62" s="4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5">
      <c r="A63" s="4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5">
      <c r="A64" s="4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5">
      <c r="A65" s="4"/>
      <c r="B65" s="5"/>
      <c r="C65" s="4"/>
      <c r="D65" s="4"/>
      <c r="E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5">
      <c r="A66" s="4"/>
      <c r="B66" s="5"/>
      <c r="C66" s="4"/>
      <c r="D66" s="4"/>
      <c r="E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5">
      <c r="A67" s="4"/>
      <c r="B67" s="5"/>
      <c r="C67" s="4"/>
      <c r="D67" s="4"/>
      <c r="E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5">
      <c r="A68" s="4"/>
      <c r="B68" s="5"/>
      <c r="C68" s="4"/>
      <c r="D68" s="4"/>
      <c r="E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5">
      <c r="A69" s="4"/>
      <c r="B69" s="5"/>
      <c r="C69" s="4"/>
      <c r="D69" s="4"/>
      <c r="E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5">
      <c r="A70" s="4"/>
      <c r="B70" s="5"/>
      <c r="C70" s="4"/>
      <c r="D70" s="4"/>
      <c r="E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5">
      <c r="A71" s="4"/>
      <c r="B71" s="5"/>
      <c r="C71" s="4"/>
      <c r="D71" s="4"/>
      <c r="E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5">
      <c r="A72" s="4"/>
      <c r="B72" s="5"/>
      <c r="C72" s="4"/>
      <c r="D72" s="4"/>
      <c r="E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5">
      <c r="A73" s="4"/>
      <c r="B73" s="5"/>
      <c r="C73" s="4"/>
      <c r="D73" s="4"/>
      <c r="E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5">
      <c r="A74" s="4"/>
      <c r="B74" s="5"/>
      <c r="C74" s="4"/>
      <c r="D74" s="4"/>
      <c r="E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5">
      <c r="A75" s="4"/>
      <c r="B75" s="5"/>
      <c r="C75" s="4"/>
      <c r="D75" s="4"/>
      <c r="E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5">
      <c r="A76" s="4"/>
      <c r="B76" s="5"/>
      <c r="C76" s="4"/>
      <c r="D76" s="4"/>
      <c r="E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5">
      <c r="A77" s="4"/>
      <c r="B77" s="5"/>
      <c r="C77" s="4"/>
      <c r="D77" s="4"/>
      <c r="E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5">
      <c r="A78" s="4"/>
      <c r="B78" s="5"/>
      <c r="C78" s="4"/>
      <c r="D78" s="4"/>
      <c r="E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5">
      <c r="A79" s="4"/>
      <c r="B79" s="5"/>
      <c r="C79" s="4"/>
      <c r="D79" s="4"/>
      <c r="E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5">
      <c r="A80" s="4"/>
      <c r="B80" s="5"/>
      <c r="C80" s="4"/>
      <c r="D80" s="4"/>
      <c r="E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5">
      <c r="A81" s="4"/>
      <c r="B81" s="5"/>
      <c r="C81" s="4"/>
      <c r="D81" s="4"/>
      <c r="E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5">
      <c r="A82" s="4"/>
      <c r="B82" s="5"/>
      <c r="C82" s="4"/>
      <c r="D82" s="4"/>
      <c r="E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5">
      <c r="A83" s="4"/>
      <c r="B83" s="5"/>
      <c r="C83" s="4"/>
      <c r="D83" s="4"/>
      <c r="E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5">
      <c r="A84" s="4"/>
      <c r="B84" s="5"/>
      <c r="C84" s="4"/>
      <c r="D84" s="4"/>
      <c r="E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5">
      <c r="A85" s="4"/>
      <c r="B85" s="5"/>
      <c r="C85" s="4"/>
      <c r="D85" s="4"/>
      <c r="E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5">
      <c r="A86" s="4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5">
      <c r="A87" s="4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5">
      <c r="A88" s="4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5">
      <c r="A89" s="4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5">
      <c r="A90" s="4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5">
      <c r="A91" s="4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5">
      <c r="A92" s="4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5">
      <c r="A93" s="4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5">
      <c r="A94" s="4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5">
      <c r="A95" s="4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5">
      <c r="A96" s="4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5">
      <c r="A97" s="4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5">
      <c r="A98" s="4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5">
      <c r="A99" s="4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5">
      <c r="A100" s="4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5">
      <c r="A101" s="4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5">
      <c r="A102" s="4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5">
      <c r="A103" s="4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5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5">
      <c r="A105" s="4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5">
      <c r="A106" s="4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25">
      <c r="A107" s="4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25">
      <c r="A108" s="4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25">
      <c r="A109" s="4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25">
      <c r="A110" s="4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25">
      <c r="A111" s="4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5">
      <c r="A112" s="4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25">
      <c r="A113" s="4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25">
      <c r="A114" s="4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5">
      <c r="A115" s="4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5">
      <c r="A116" s="4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25">
      <c r="A117" s="4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5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3"/>
  <sheetViews>
    <sheetView zoomScale="70" zoomScaleNormal="70" workbookViewId="0">
      <selection activeCell="A6" sqref="A6:L25"/>
    </sheetView>
  </sheetViews>
  <sheetFormatPr defaultColWidth="11" defaultRowHeight="15.75" x14ac:dyDescent="0.25"/>
  <cols>
    <col min="1" max="1" width="34.875" customWidth="1"/>
    <col min="2" max="2" width="11.625" style="1" customWidth="1"/>
    <col min="3" max="3" width="19.125" customWidth="1"/>
    <col min="4" max="4" width="18.875" customWidth="1"/>
    <col min="5" max="5" width="15.5" customWidth="1"/>
    <col min="6" max="12" width="11" customWidth="1"/>
    <col min="13" max="13" width="14.625" customWidth="1"/>
  </cols>
  <sheetData>
    <row r="1" spans="1:29" x14ac:dyDescent="0.25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25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8.5" x14ac:dyDescent="0.45">
      <c r="A3" s="11" t="s">
        <v>101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s="4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30.95" customHeight="1" x14ac:dyDescent="0.25">
      <c r="A6" s="14" t="s">
        <v>0</v>
      </c>
      <c r="B6" s="14" t="s">
        <v>1</v>
      </c>
      <c r="C6" s="14" t="s">
        <v>2</v>
      </c>
      <c r="D6" s="14" t="s">
        <v>3</v>
      </c>
      <c r="E6" s="14" t="s">
        <v>4</v>
      </c>
      <c r="F6" s="14" t="s">
        <v>5</v>
      </c>
      <c r="G6" s="14" t="s">
        <v>6</v>
      </c>
      <c r="H6" s="14" t="s">
        <v>7</v>
      </c>
      <c r="I6" s="14" t="s">
        <v>8</v>
      </c>
      <c r="J6" s="14" t="s">
        <v>9</v>
      </c>
      <c r="K6" s="14" t="s">
        <v>60</v>
      </c>
      <c r="L6" s="14" t="s">
        <v>61</v>
      </c>
      <c r="M6" s="14" t="s">
        <v>10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30.95" customHeight="1" x14ac:dyDescent="0.25">
      <c r="A7" s="15" t="s">
        <v>102</v>
      </c>
      <c r="B7" s="13">
        <f>SUM(B8,B12,B15,B20)</f>
        <v>33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8.75" x14ac:dyDescent="0.3">
      <c r="A8" s="12" t="s">
        <v>106</v>
      </c>
      <c r="B8" s="7">
        <f>SUM(B9:B9)</f>
        <v>6</v>
      </c>
      <c r="C8" s="8"/>
      <c r="D8" s="8"/>
      <c r="E8" s="9"/>
      <c r="F8" s="9"/>
      <c r="G8" s="9"/>
      <c r="H8" s="9"/>
      <c r="I8" s="9"/>
      <c r="J8" s="9"/>
      <c r="K8" s="9"/>
      <c r="L8" s="9"/>
      <c r="M8" s="9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5">
      <c r="A9" s="2" t="s">
        <v>109</v>
      </c>
      <c r="B9" s="3">
        <v>6</v>
      </c>
      <c r="C9" s="2" t="s">
        <v>28</v>
      </c>
      <c r="D9" s="2" t="s">
        <v>32</v>
      </c>
      <c r="E9" s="3">
        <v>30</v>
      </c>
      <c r="F9" s="3">
        <v>30</v>
      </c>
      <c r="G9" s="3">
        <v>25</v>
      </c>
      <c r="H9" s="3">
        <v>18</v>
      </c>
      <c r="I9" s="3">
        <v>10</v>
      </c>
      <c r="J9" s="3">
        <v>5</v>
      </c>
      <c r="K9" s="3">
        <v>0</v>
      </c>
      <c r="L9" s="3">
        <v>0</v>
      </c>
      <c r="M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5">
      <c r="A10" s="2" t="s">
        <v>118</v>
      </c>
      <c r="B10" s="3">
        <v>5</v>
      </c>
      <c r="C10" s="2" t="s">
        <v>28</v>
      </c>
      <c r="D10" s="2" t="s">
        <v>32</v>
      </c>
      <c r="E10" s="3">
        <v>10</v>
      </c>
      <c r="F10" s="3">
        <v>10</v>
      </c>
      <c r="G10" s="3">
        <v>10</v>
      </c>
      <c r="H10" s="3">
        <v>10</v>
      </c>
      <c r="I10" s="3">
        <v>10</v>
      </c>
      <c r="J10" s="3">
        <v>10</v>
      </c>
      <c r="K10" s="3">
        <v>5</v>
      </c>
      <c r="L10" s="3">
        <v>0</v>
      </c>
      <c r="M10" s="3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5">
      <c r="A11" s="2" t="s">
        <v>114</v>
      </c>
      <c r="B11" s="3">
        <v>3</v>
      </c>
      <c r="C11" s="2" t="s">
        <v>18</v>
      </c>
      <c r="D11" s="2" t="s">
        <v>32</v>
      </c>
      <c r="E11" s="3">
        <v>8</v>
      </c>
      <c r="F11" s="3">
        <v>8</v>
      </c>
      <c r="G11" s="3">
        <v>8</v>
      </c>
      <c r="H11" s="3">
        <v>4</v>
      </c>
      <c r="I11" s="3">
        <v>0</v>
      </c>
      <c r="J11" s="3">
        <v>0</v>
      </c>
      <c r="K11" s="3">
        <v>0</v>
      </c>
      <c r="L11" s="3">
        <v>0</v>
      </c>
      <c r="M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8.75" x14ac:dyDescent="0.3">
      <c r="A12" s="12" t="s">
        <v>85</v>
      </c>
      <c r="B12" s="7">
        <f>SUM(B13:B13)</f>
        <v>3</v>
      </c>
      <c r="C12" s="8"/>
      <c r="D12" s="8"/>
      <c r="E12" s="9"/>
      <c r="F12" s="9"/>
      <c r="G12" s="9"/>
      <c r="H12" s="9"/>
      <c r="I12" s="9"/>
      <c r="J12" s="9"/>
      <c r="K12" s="9"/>
      <c r="L12" s="9"/>
      <c r="M12" s="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5">
      <c r="A13" s="2" t="s">
        <v>110</v>
      </c>
      <c r="B13" s="3">
        <v>3</v>
      </c>
      <c r="C13" s="2" t="s">
        <v>18</v>
      </c>
      <c r="D13" s="2" t="s">
        <v>32</v>
      </c>
      <c r="E13" s="3">
        <v>4</v>
      </c>
      <c r="F13" s="3">
        <v>4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5">
      <c r="A14" s="2" t="s">
        <v>124</v>
      </c>
      <c r="B14" s="3">
        <v>4</v>
      </c>
      <c r="C14" s="2" t="s">
        <v>22</v>
      </c>
      <c r="D14" s="2" t="s">
        <v>32</v>
      </c>
      <c r="E14" s="3">
        <v>6</v>
      </c>
      <c r="F14" s="3">
        <v>6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8.75" x14ac:dyDescent="0.3">
      <c r="A15" s="12" t="s">
        <v>103</v>
      </c>
      <c r="B15" s="7">
        <f>SUM(B16:B18)</f>
        <v>12</v>
      </c>
      <c r="C15" s="8"/>
      <c r="D15" s="8"/>
      <c r="E15" s="9"/>
      <c r="F15" s="9"/>
      <c r="G15" s="9"/>
      <c r="H15" s="9"/>
      <c r="I15" s="9"/>
      <c r="J15" s="9"/>
      <c r="K15" s="9"/>
      <c r="L15" s="9"/>
      <c r="M15" s="9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5">
      <c r="A16" s="2" t="s">
        <v>111</v>
      </c>
      <c r="B16" s="3">
        <v>4</v>
      </c>
      <c r="C16" s="2" t="s">
        <v>45</v>
      </c>
      <c r="D16" s="2" t="s">
        <v>32</v>
      </c>
      <c r="E16" s="3">
        <v>10</v>
      </c>
      <c r="F16" s="3">
        <v>10</v>
      </c>
      <c r="G16" s="3">
        <v>8</v>
      </c>
      <c r="H16" s="3">
        <v>6</v>
      </c>
      <c r="I16" s="3">
        <v>4</v>
      </c>
      <c r="J16" s="3">
        <v>4</v>
      </c>
      <c r="K16" s="3">
        <v>4</v>
      </c>
      <c r="L16" s="3">
        <v>0</v>
      </c>
      <c r="M16" s="3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5">
      <c r="A17" s="2" t="s">
        <v>115</v>
      </c>
      <c r="B17" s="3">
        <v>4</v>
      </c>
      <c r="C17" s="2" t="s">
        <v>45</v>
      </c>
      <c r="D17" s="2" t="s">
        <v>32</v>
      </c>
      <c r="E17" s="3">
        <v>10</v>
      </c>
      <c r="F17" s="3">
        <v>10</v>
      </c>
      <c r="G17" s="3">
        <v>8</v>
      </c>
      <c r="H17" s="3">
        <v>8</v>
      </c>
      <c r="I17" s="3">
        <v>4</v>
      </c>
      <c r="J17" s="3">
        <v>2</v>
      </c>
      <c r="K17" s="3">
        <v>2</v>
      </c>
      <c r="L17" s="3">
        <v>2</v>
      </c>
      <c r="M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5">
      <c r="A18" s="2" t="s">
        <v>116</v>
      </c>
      <c r="B18" s="3">
        <v>4</v>
      </c>
      <c r="C18" s="2" t="s">
        <v>45</v>
      </c>
      <c r="D18" s="2" t="s">
        <v>32</v>
      </c>
      <c r="E18" s="3">
        <v>10</v>
      </c>
      <c r="F18" s="3">
        <v>10</v>
      </c>
      <c r="G18" s="3">
        <v>8</v>
      </c>
      <c r="H18" s="3">
        <v>8</v>
      </c>
      <c r="I18" s="3">
        <v>8</v>
      </c>
      <c r="J18" s="3">
        <v>4</v>
      </c>
      <c r="K18" s="3">
        <v>2</v>
      </c>
      <c r="L18" s="3">
        <v>0</v>
      </c>
      <c r="M18" s="3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5">
      <c r="A19" s="2" t="s">
        <v>117</v>
      </c>
      <c r="B19" s="3">
        <v>4</v>
      </c>
      <c r="C19" s="2" t="s">
        <v>45</v>
      </c>
      <c r="D19" s="2" t="s">
        <v>32</v>
      </c>
      <c r="E19" s="3">
        <v>8</v>
      </c>
      <c r="F19" s="3">
        <v>8</v>
      </c>
      <c r="G19" s="3">
        <v>6</v>
      </c>
      <c r="H19" s="3">
        <v>6</v>
      </c>
      <c r="I19" s="3">
        <v>6</v>
      </c>
      <c r="J19" s="3">
        <v>6</v>
      </c>
      <c r="K19" s="3">
        <v>3</v>
      </c>
      <c r="L19" s="3">
        <v>0</v>
      </c>
      <c r="M19" s="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8.75" x14ac:dyDescent="0.3">
      <c r="A20" s="12" t="s">
        <v>119</v>
      </c>
      <c r="B20" s="7">
        <f>SUM(B21:B23)</f>
        <v>12</v>
      </c>
      <c r="C20" s="8"/>
      <c r="D20" s="8"/>
      <c r="E20" s="9"/>
      <c r="F20" s="9"/>
      <c r="G20" s="9"/>
      <c r="H20" s="9"/>
      <c r="I20" s="9"/>
      <c r="J20" s="9"/>
      <c r="K20" s="9"/>
      <c r="L20" s="9"/>
      <c r="M20" s="9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A21" s="2" t="s">
        <v>120</v>
      </c>
      <c r="B21" s="3">
        <v>4</v>
      </c>
      <c r="C21" s="2" t="s">
        <v>18</v>
      </c>
      <c r="D21" s="2" t="s">
        <v>32</v>
      </c>
      <c r="E21" s="3">
        <v>8</v>
      </c>
      <c r="F21" s="3">
        <v>8</v>
      </c>
      <c r="G21" s="3">
        <v>8</v>
      </c>
      <c r="H21" s="3">
        <v>8</v>
      </c>
      <c r="I21" s="3">
        <v>4</v>
      </c>
      <c r="J21" s="3">
        <v>0</v>
      </c>
      <c r="K21" s="3">
        <v>0</v>
      </c>
      <c r="L21" s="3">
        <v>0</v>
      </c>
      <c r="M21" s="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5">
      <c r="A22" s="2" t="s">
        <v>121</v>
      </c>
      <c r="B22" s="3">
        <v>4</v>
      </c>
      <c r="C22" s="2" t="s">
        <v>18</v>
      </c>
      <c r="D22" s="2" t="s">
        <v>32</v>
      </c>
      <c r="E22" s="3">
        <v>10</v>
      </c>
      <c r="F22" s="3">
        <v>10</v>
      </c>
      <c r="G22" s="3">
        <v>10</v>
      </c>
      <c r="H22" s="3">
        <v>6</v>
      </c>
      <c r="I22" s="3">
        <v>0</v>
      </c>
      <c r="J22" s="3">
        <v>0</v>
      </c>
      <c r="K22" s="3">
        <v>0</v>
      </c>
      <c r="L22" s="3">
        <v>0</v>
      </c>
      <c r="M22" s="3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5">
      <c r="A23" s="2" t="s">
        <v>122</v>
      </c>
      <c r="B23" s="3">
        <v>4</v>
      </c>
      <c r="C23" s="2" t="s">
        <v>18</v>
      </c>
      <c r="D23" s="2" t="s">
        <v>32</v>
      </c>
      <c r="E23" s="3">
        <v>6</v>
      </c>
      <c r="F23" s="3">
        <v>6</v>
      </c>
      <c r="G23" s="3">
        <v>6</v>
      </c>
      <c r="H23" s="3">
        <v>6</v>
      </c>
      <c r="I23" s="3">
        <v>6</v>
      </c>
      <c r="J23" s="3">
        <v>3</v>
      </c>
      <c r="K23" s="3">
        <v>0</v>
      </c>
      <c r="L23" s="3">
        <v>0</v>
      </c>
      <c r="M23" s="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5">
      <c r="A24" s="2" t="s">
        <v>123</v>
      </c>
      <c r="B24" s="3">
        <v>6</v>
      </c>
      <c r="C24" s="2" t="s">
        <v>22</v>
      </c>
      <c r="D24" s="2" t="s">
        <v>32</v>
      </c>
      <c r="E24" s="3">
        <v>8</v>
      </c>
      <c r="F24" s="3">
        <v>8</v>
      </c>
      <c r="G24" s="3">
        <v>8</v>
      </c>
      <c r="H24" s="3">
        <v>4</v>
      </c>
      <c r="I24" s="3">
        <v>0</v>
      </c>
      <c r="J24" s="3">
        <v>0</v>
      </c>
      <c r="K24" s="3">
        <v>0</v>
      </c>
      <c r="L24" s="3">
        <v>0</v>
      </c>
      <c r="M24" s="3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29.1" customHeight="1" x14ac:dyDescent="0.25">
      <c r="A25" s="10" t="s">
        <v>11</v>
      </c>
      <c r="B25" s="10"/>
      <c r="C25" s="10"/>
      <c r="D25" s="10"/>
      <c r="E25" s="10">
        <f>SUM(E9:E24)</f>
        <v>128</v>
      </c>
      <c r="F25" s="10">
        <f t="shared" ref="F25:M25" si="0">SUM(F9:F24)</f>
        <v>128</v>
      </c>
      <c r="G25" s="10">
        <f t="shared" si="0"/>
        <v>105</v>
      </c>
      <c r="H25" s="10">
        <f t="shared" si="0"/>
        <v>84</v>
      </c>
      <c r="I25" s="10">
        <f t="shared" si="0"/>
        <v>52</v>
      </c>
      <c r="J25" s="10">
        <f t="shared" si="0"/>
        <v>34</v>
      </c>
      <c r="K25" s="10">
        <f t="shared" si="0"/>
        <v>16</v>
      </c>
      <c r="L25" s="10">
        <f t="shared" si="0"/>
        <v>2</v>
      </c>
      <c r="M25" s="10">
        <f t="shared" si="0"/>
        <v>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5">
      <c r="A26" s="4"/>
      <c r="B26" s="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5">
      <c r="A27" s="4"/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5">
      <c r="A28" s="4"/>
      <c r="B28" s="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5">
      <c r="A29" s="4"/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5">
      <c r="A30" s="4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5">
      <c r="A31" s="4"/>
      <c r="B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4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5">
      <c r="A33" s="4"/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A34" s="4"/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s="4"/>
      <c r="B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4"/>
      <c r="B36" s="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5">
      <c r="A37" s="4"/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5">
      <c r="A38" s="4"/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4"/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4"/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4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4"/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4"/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4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4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4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4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4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5">
      <c r="A49" s="4"/>
      <c r="B49" s="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4"/>
      <c r="B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4"/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5">
      <c r="A52" s="4"/>
      <c r="B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5">
      <c r="A53" s="4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4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5">
      <c r="A55" s="4"/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5">
      <c r="A56" s="4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5">
      <c r="A57" s="4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5">
      <c r="A58" s="4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5">
      <c r="A59" s="4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5">
      <c r="A60" s="4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5">
      <c r="A61" s="4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5">
      <c r="A62" s="4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5">
      <c r="A63" s="4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5">
      <c r="A64" s="4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5">
      <c r="A65" s="4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5">
      <c r="A66" s="4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5">
      <c r="A67" s="4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5">
      <c r="A68" s="4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5">
      <c r="A69" s="4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5">
      <c r="A70" s="4"/>
      <c r="B70" s="5"/>
      <c r="C70" s="4"/>
      <c r="D70" s="4"/>
      <c r="E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5">
      <c r="A71" s="4"/>
      <c r="B71" s="5"/>
      <c r="C71" s="4"/>
      <c r="D71" s="4"/>
      <c r="E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5">
      <c r="A72" s="4"/>
      <c r="B72" s="5"/>
      <c r="C72" s="4"/>
      <c r="D72" s="4"/>
      <c r="E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5">
      <c r="A73" s="4"/>
      <c r="B73" s="5"/>
      <c r="C73" s="4"/>
      <c r="D73" s="4"/>
      <c r="E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5">
      <c r="A74" s="4"/>
      <c r="B74" s="5"/>
      <c r="C74" s="4"/>
      <c r="D74" s="4"/>
      <c r="E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5">
      <c r="A75" s="4"/>
      <c r="B75" s="5"/>
      <c r="C75" s="4"/>
      <c r="D75" s="4"/>
      <c r="E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5">
      <c r="A76" s="4"/>
      <c r="B76" s="5"/>
      <c r="C76" s="4"/>
      <c r="D76" s="4"/>
      <c r="E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5">
      <c r="A77" s="4"/>
      <c r="B77" s="5"/>
      <c r="C77" s="4"/>
      <c r="D77" s="4"/>
      <c r="E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5">
      <c r="A78" s="4"/>
      <c r="B78" s="5"/>
      <c r="C78" s="4"/>
      <c r="D78" s="4"/>
      <c r="E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5">
      <c r="A79" s="4"/>
      <c r="B79" s="5"/>
      <c r="C79" s="4"/>
      <c r="D79" s="4"/>
      <c r="E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5">
      <c r="A80" s="4"/>
      <c r="B80" s="5"/>
      <c r="C80" s="4"/>
      <c r="D80" s="4"/>
      <c r="E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5">
      <c r="A81" s="4"/>
      <c r="B81" s="5"/>
      <c r="C81" s="4"/>
      <c r="D81" s="4"/>
      <c r="E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5">
      <c r="A82" s="4"/>
      <c r="B82" s="5"/>
      <c r="C82" s="4"/>
      <c r="D82" s="4"/>
      <c r="E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5">
      <c r="A83" s="4"/>
      <c r="B83" s="5"/>
      <c r="C83" s="4"/>
      <c r="D83" s="4"/>
      <c r="E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5">
      <c r="A84" s="4"/>
      <c r="B84" s="5"/>
      <c r="C84" s="4"/>
      <c r="D84" s="4"/>
      <c r="E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5">
      <c r="A85" s="4"/>
      <c r="B85" s="5"/>
      <c r="C85" s="4"/>
      <c r="D85" s="4"/>
      <c r="E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5">
      <c r="A86" s="4"/>
      <c r="B86" s="5"/>
      <c r="C86" s="4"/>
      <c r="D86" s="4"/>
      <c r="E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5">
      <c r="A87" s="4"/>
      <c r="B87" s="5"/>
      <c r="C87" s="4"/>
      <c r="D87" s="4"/>
      <c r="E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5">
      <c r="A88" s="4"/>
      <c r="B88" s="5"/>
      <c r="C88" s="4"/>
      <c r="D88" s="4"/>
      <c r="E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5">
      <c r="A89" s="4"/>
      <c r="B89" s="5"/>
      <c r="C89" s="4"/>
      <c r="D89" s="4"/>
      <c r="E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5">
      <c r="A90" s="4"/>
      <c r="B90" s="5"/>
      <c r="C90" s="4"/>
      <c r="D90" s="4"/>
      <c r="E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5">
      <c r="A91" s="4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5">
      <c r="A92" s="4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5">
      <c r="A93" s="4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5">
      <c r="A94" s="4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5">
      <c r="A95" s="4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5">
      <c r="A96" s="4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5">
      <c r="A97" s="4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5">
      <c r="A98" s="4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5">
      <c r="A99" s="4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5">
      <c r="A100" s="4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5">
      <c r="A101" s="4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5">
      <c r="A102" s="4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5">
      <c r="A103" s="4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5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5">
      <c r="A105" s="4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5">
      <c r="A106" s="4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25">
      <c r="A107" s="4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25">
      <c r="A108" s="4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25">
      <c r="A109" s="4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25">
      <c r="A110" s="4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25">
      <c r="A111" s="4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5">
      <c r="A112" s="4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25">
      <c r="A113" s="4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25">
      <c r="A114" s="4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5">
      <c r="A115" s="4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5">
      <c r="A116" s="4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25">
      <c r="A117" s="4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5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25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25">
      <c r="A120" s="4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25">
      <c r="A121" s="4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25">
      <c r="A122" s="4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25">
      <c r="A123" s="4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"/>
  <sheetViews>
    <sheetView zoomScale="85" zoomScaleNormal="85" workbookViewId="0">
      <selection activeCell="G21" sqref="G21"/>
    </sheetView>
  </sheetViews>
  <sheetFormatPr defaultColWidth="11" defaultRowHeight="15.75" x14ac:dyDescent="0.25"/>
  <cols>
    <col min="1" max="1" width="24.75" customWidth="1"/>
    <col min="2" max="2" width="10" style="1" customWidth="1"/>
    <col min="3" max="3" width="11.125" customWidth="1"/>
    <col min="4" max="4" width="9.75" customWidth="1"/>
    <col min="5" max="5" width="13.875" customWidth="1"/>
    <col min="6" max="12" width="5.75" customWidth="1"/>
  </cols>
  <sheetData>
    <row r="1" spans="1:28" x14ac:dyDescent="0.25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5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28.5" x14ac:dyDescent="0.45">
      <c r="A3" s="11" t="s">
        <v>125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x14ac:dyDescent="0.25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x14ac:dyDescent="0.25">
      <c r="A5" s="4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30.95" customHeight="1" x14ac:dyDescent="0.25">
      <c r="A6" s="23" t="s">
        <v>0</v>
      </c>
      <c r="B6" s="23" t="s">
        <v>1</v>
      </c>
      <c r="C6" s="23" t="s">
        <v>2</v>
      </c>
      <c r="D6" s="23" t="s">
        <v>3</v>
      </c>
      <c r="E6" s="23" t="s">
        <v>4</v>
      </c>
      <c r="F6" s="23" t="s">
        <v>5</v>
      </c>
      <c r="G6" s="23" t="s">
        <v>6</v>
      </c>
      <c r="H6" s="23" t="s">
        <v>7</v>
      </c>
      <c r="I6" s="23" t="s">
        <v>8</v>
      </c>
      <c r="J6" s="23" t="s">
        <v>9</v>
      </c>
      <c r="K6" s="23" t="s">
        <v>60</v>
      </c>
      <c r="L6" s="23" t="s">
        <v>61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30.95" customHeight="1" x14ac:dyDescent="0.25">
      <c r="A7" s="24" t="s">
        <v>126</v>
      </c>
      <c r="B7" s="13">
        <f>SUM(B8,B16,B21)</f>
        <v>15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x14ac:dyDescent="0.25">
      <c r="A8" s="16" t="s">
        <v>106</v>
      </c>
      <c r="B8" s="17">
        <f>SUM(B9:B9)</f>
        <v>3</v>
      </c>
      <c r="C8" s="18"/>
      <c r="D8" s="18"/>
      <c r="E8" s="19"/>
      <c r="F8" s="19"/>
      <c r="G8" s="19"/>
      <c r="H8" s="19"/>
      <c r="I8" s="19"/>
      <c r="J8" s="19"/>
      <c r="K8" s="19"/>
      <c r="L8" s="1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x14ac:dyDescent="0.25">
      <c r="A9" s="20" t="s">
        <v>127</v>
      </c>
      <c r="B9" s="21">
        <v>3</v>
      </c>
      <c r="C9" s="20" t="s">
        <v>28</v>
      </c>
      <c r="D9" s="20" t="s">
        <v>57</v>
      </c>
      <c r="E9" s="21">
        <v>15</v>
      </c>
      <c r="F9" s="21">
        <v>15</v>
      </c>
      <c r="G9" s="21">
        <v>15</v>
      </c>
      <c r="H9" s="21">
        <v>15</v>
      </c>
      <c r="I9" s="21">
        <v>15</v>
      </c>
      <c r="J9" s="21">
        <v>15</v>
      </c>
      <c r="K9" s="21">
        <v>15</v>
      </c>
      <c r="L9" s="21">
        <v>15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x14ac:dyDescent="0.25">
      <c r="A10" s="20" t="s">
        <v>128</v>
      </c>
      <c r="B10" s="21">
        <v>2</v>
      </c>
      <c r="C10" s="20" t="s">
        <v>28</v>
      </c>
      <c r="D10" s="20" t="s">
        <v>57</v>
      </c>
      <c r="E10" s="21">
        <v>10</v>
      </c>
      <c r="F10" s="21">
        <v>10</v>
      </c>
      <c r="G10" s="21">
        <v>10</v>
      </c>
      <c r="H10" s="21">
        <v>10</v>
      </c>
      <c r="I10" s="21">
        <v>10</v>
      </c>
      <c r="J10" s="21">
        <v>10</v>
      </c>
      <c r="K10" s="21">
        <v>10</v>
      </c>
      <c r="L10" s="21">
        <v>10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25">
      <c r="A11" s="20" t="s">
        <v>129</v>
      </c>
      <c r="B11" s="21">
        <v>3</v>
      </c>
      <c r="C11" s="20" t="s">
        <v>28</v>
      </c>
      <c r="D11" s="20" t="s">
        <v>32</v>
      </c>
      <c r="E11" s="21">
        <v>8</v>
      </c>
      <c r="F11" s="21">
        <v>8</v>
      </c>
      <c r="G11" s="21">
        <v>4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25">
      <c r="A12" s="20" t="s">
        <v>130</v>
      </c>
      <c r="B12" s="21">
        <v>6</v>
      </c>
      <c r="C12" s="20" t="s">
        <v>18</v>
      </c>
      <c r="D12" s="20" t="s">
        <v>32</v>
      </c>
      <c r="E12" s="21">
        <v>8</v>
      </c>
      <c r="F12" s="21">
        <v>8</v>
      </c>
      <c r="G12" s="21">
        <v>8</v>
      </c>
      <c r="H12" s="21">
        <v>8</v>
      </c>
      <c r="I12" s="21">
        <v>4</v>
      </c>
      <c r="J12" s="21">
        <v>0</v>
      </c>
      <c r="K12" s="21">
        <v>0</v>
      </c>
      <c r="L12" s="21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5">
      <c r="A13" s="16" t="s">
        <v>103</v>
      </c>
      <c r="B13" s="17">
        <f>SUM(B14:B15)</f>
        <v>8</v>
      </c>
      <c r="C13" s="18"/>
      <c r="D13" s="18"/>
      <c r="E13" s="19"/>
      <c r="F13" s="19"/>
      <c r="G13" s="19"/>
      <c r="H13" s="19"/>
      <c r="I13" s="19"/>
      <c r="J13" s="19"/>
      <c r="K13" s="19"/>
      <c r="L13" s="1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25">
      <c r="A14" s="20" t="s">
        <v>131</v>
      </c>
      <c r="B14" s="21">
        <v>4</v>
      </c>
      <c r="C14" s="20" t="s">
        <v>45</v>
      </c>
      <c r="D14" s="20" t="s">
        <v>32</v>
      </c>
      <c r="E14" s="21">
        <v>10</v>
      </c>
      <c r="F14" s="21"/>
      <c r="G14" s="21"/>
      <c r="H14" s="21"/>
      <c r="I14" s="21"/>
      <c r="J14" s="21"/>
      <c r="K14" s="21"/>
      <c r="L14" s="2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25">
      <c r="A15" s="20" t="s">
        <v>132</v>
      </c>
      <c r="B15" s="21">
        <v>4</v>
      </c>
      <c r="C15" s="20" t="s">
        <v>45</v>
      </c>
      <c r="D15" s="20" t="s">
        <v>57</v>
      </c>
      <c r="E15" s="21">
        <v>10</v>
      </c>
      <c r="F15" s="21">
        <v>10</v>
      </c>
      <c r="G15" s="21">
        <v>10</v>
      </c>
      <c r="H15" s="21">
        <v>10</v>
      </c>
      <c r="I15" s="21">
        <v>6</v>
      </c>
      <c r="J15" s="21">
        <v>2</v>
      </c>
      <c r="K15" s="21">
        <v>0</v>
      </c>
      <c r="L15" s="21">
        <v>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x14ac:dyDescent="0.25">
      <c r="A16" s="16" t="s">
        <v>142</v>
      </c>
      <c r="B16" s="17">
        <f>SUM(B17:B18)</f>
        <v>6</v>
      </c>
      <c r="C16" s="18"/>
      <c r="D16" s="18"/>
      <c r="E16" s="19"/>
      <c r="F16" s="19"/>
      <c r="G16" s="19"/>
      <c r="H16" s="19"/>
      <c r="I16" s="19"/>
      <c r="J16" s="19"/>
      <c r="K16" s="19"/>
      <c r="L16" s="1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5">
      <c r="A17" s="20" t="s">
        <v>145</v>
      </c>
      <c r="B17" s="21">
        <v>3</v>
      </c>
      <c r="C17" s="20" t="s">
        <v>45</v>
      </c>
      <c r="D17" s="20" t="s">
        <v>32</v>
      </c>
      <c r="E17" s="21">
        <v>12</v>
      </c>
      <c r="F17" s="21">
        <v>12</v>
      </c>
      <c r="G17" s="21">
        <v>12</v>
      </c>
      <c r="H17" s="21">
        <v>12</v>
      </c>
      <c r="I17" s="21">
        <v>8</v>
      </c>
      <c r="J17" s="21">
        <v>4</v>
      </c>
      <c r="K17" s="21">
        <v>0</v>
      </c>
      <c r="L17" s="21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5">
      <c r="A18" s="20" t="s">
        <v>146</v>
      </c>
      <c r="B18" s="21">
        <v>3</v>
      </c>
      <c r="C18" s="20" t="s">
        <v>22</v>
      </c>
      <c r="D18" s="20" t="s">
        <v>32</v>
      </c>
      <c r="E18" s="21">
        <v>10</v>
      </c>
      <c r="F18" s="21">
        <v>10</v>
      </c>
      <c r="G18" s="21">
        <v>10</v>
      </c>
      <c r="H18" s="21">
        <v>6</v>
      </c>
      <c r="I18" s="21">
        <v>2</v>
      </c>
      <c r="J18" s="21">
        <v>0</v>
      </c>
      <c r="K18" s="21">
        <v>0</v>
      </c>
      <c r="L18" s="21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25">
      <c r="A19" s="20" t="s">
        <v>144</v>
      </c>
      <c r="B19" s="21">
        <v>2</v>
      </c>
      <c r="C19" s="20" t="s">
        <v>22</v>
      </c>
      <c r="D19" s="20" t="s">
        <v>32</v>
      </c>
      <c r="E19" s="21">
        <v>8</v>
      </c>
      <c r="F19" s="21">
        <v>8</v>
      </c>
      <c r="G19" s="21">
        <v>8</v>
      </c>
      <c r="H19" s="21">
        <v>8</v>
      </c>
      <c r="I19" s="21">
        <v>8</v>
      </c>
      <c r="J19" s="21">
        <v>8</v>
      </c>
      <c r="K19" s="21">
        <v>4</v>
      </c>
      <c r="L19" s="21">
        <v>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25">
      <c r="A20" s="20" t="s">
        <v>143</v>
      </c>
      <c r="B20" s="21">
        <v>3</v>
      </c>
      <c r="C20" s="20" t="s">
        <v>18</v>
      </c>
      <c r="D20" s="20" t="s">
        <v>32</v>
      </c>
      <c r="E20" s="21">
        <v>10</v>
      </c>
      <c r="F20" s="21">
        <v>10</v>
      </c>
      <c r="G20" s="21">
        <v>10</v>
      </c>
      <c r="H20" s="21">
        <v>10</v>
      </c>
      <c r="I20" s="21">
        <v>6</v>
      </c>
      <c r="J20" s="21">
        <v>4</v>
      </c>
      <c r="K20" s="21">
        <v>2</v>
      </c>
      <c r="L20" s="21">
        <v>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5">
      <c r="A21" s="16" t="s">
        <v>133</v>
      </c>
      <c r="B21" s="17">
        <f>SUM(B22:B22)</f>
        <v>6</v>
      </c>
      <c r="C21" s="18"/>
      <c r="D21" s="18"/>
      <c r="E21" s="19"/>
      <c r="F21" s="19"/>
      <c r="G21" s="19"/>
      <c r="H21" s="19"/>
      <c r="I21" s="19"/>
      <c r="J21" s="19"/>
      <c r="K21" s="19"/>
      <c r="L21" s="1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25">
      <c r="A22" s="20" t="s">
        <v>134</v>
      </c>
      <c r="B22" s="21">
        <v>6</v>
      </c>
      <c r="C22" s="20" t="s">
        <v>28</v>
      </c>
      <c r="D22" s="20" t="s">
        <v>32</v>
      </c>
      <c r="E22" s="21">
        <v>40</v>
      </c>
      <c r="F22" s="21">
        <v>40</v>
      </c>
      <c r="G22" s="21">
        <v>32</v>
      </c>
      <c r="H22" s="21">
        <v>25</v>
      </c>
      <c r="I22" s="21">
        <v>16</v>
      </c>
      <c r="J22" s="21">
        <v>8</v>
      </c>
      <c r="K22" s="21">
        <v>0</v>
      </c>
      <c r="L22" s="21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5">
      <c r="A23" s="20" t="s">
        <v>135</v>
      </c>
      <c r="B23" s="21">
        <v>4</v>
      </c>
      <c r="C23" s="20" t="s">
        <v>28</v>
      </c>
      <c r="D23" s="20" t="s">
        <v>57</v>
      </c>
      <c r="E23" s="21">
        <v>10</v>
      </c>
      <c r="F23" s="21">
        <v>10</v>
      </c>
      <c r="G23" s="21">
        <v>10</v>
      </c>
      <c r="H23" s="21">
        <v>10</v>
      </c>
      <c r="I23" s="21">
        <v>10</v>
      </c>
      <c r="J23" s="21">
        <v>10</v>
      </c>
      <c r="K23" s="21">
        <v>10</v>
      </c>
      <c r="L23" s="21">
        <v>10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5">
      <c r="A24" s="16" t="s">
        <v>147</v>
      </c>
      <c r="B24" s="17">
        <f>SUM(B25:B25)</f>
        <v>4</v>
      </c>
      <c r="C24" s="18"/>
      <c r="D24" s="18"/>
      <c r="E24" s="19"/>
      <c r="F24" s="19"/>
      <c r="G24" s="19"/>
      <c r="H24" s="19"/>
      <c r="I24" s="19"/>
      <c r="J24" s="19"/>
      <c r="K24" s="19"/>
      <c r="L24" s="1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5">
      <c r="A25" s="20" t="s">
        <v>148</v>
      </c>
      <c r="B25" s="21">
        <v>4</v>
      </c>
      <c r="C25" s="20" t="s">
        <v>28</v>
      </c>
      <c r="D25" s="20" t="s">
        <v>32</v>
      </c>
      <c r="E25" s="21">
        <v>40</v>
      </c>
      <c r="F25" s="21">
        <v>40</v>
      </c>
      <c r="G25" s="21">
        <v>32</v>
      </c>
      <c r="H25" s="21">
        <v>25</v>
      </c>
      <c r="I25" s="21">
        <v>16</v>
      </c>
      <c r="J25" s="21">
        <v>8</v>
      </c>
      <c r="K25" s="21">
        <v>0</v>
      </c>
      <c r="L25" s="21">
        <v>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29.1" customHeight="1" x14ac:dyDescent="0.25">
      <c r="A26" s="22" t="s">
        <v>11</v>
      </c>
      <c r="B26" s="22"/>
      <c r="C26" s="22"/>
      <c r="D26" s="22"/>
      <c r="E26" s="22">
        <f>SUM(E9:E23)</f>
        <v>151</v>
      </c>
      <c r="F26" s="22">
        <f t="shared" ref="F26:L26" si="0">SUM(F9:F23)</f>
        <v>141</v>
      </c>
      <c r="G26" s="22">
        <f t="shared" si="0"/>
        <v>129</v>
      </c>
      <c r="H26" s="22">
        <f t="shared" si="0"/>
        <v>114</v>
      </c>
      <c r="I26" s="22">
        <f t="shared" si="0"/>
        <v>85</v>
      </c>
      <c r="J26" s="22">
        <f t="shared" si="0"/>
        <v>61</v>
      </c>
      <c r="K26" s="22">
        <f t="shared" si="0"/>
        <v>41</v>
      </c>
      <c r="L26" s="22">
        <f t="shared" si="0"/>
        <v>35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25">
      <c r="A27" s="4"/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5">
      <c r="A28" s="4"/>
      <c r="B28" s="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25">
      <c r="A29" s="4"/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25">
      <c r="A30" s="4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25">
      <c r="A31" s="4"/>
      <c r="B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25">
      <c r="A32" s="4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25">
      <c r="A33" s="4"/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x14ac:dyDescent="0.25">
      <c r="A34" s="4"/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x14ac:dyDescent="0.25">
      <c r="A35" s="4"/>
      <c r="B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25">
      <c r="A36" s="4"/>
      <c r="B36" s="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25">
      <c r="A37" s="4"/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x14ac:dyDescent="0.25">
      <c r="A38" s="4"/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25">
      <c r="A39" s="4"/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25">
      <c r="A40" s="4"/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25">
      <c r="A41" s="4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25">
      <c r="A42" s="4"/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25">
      <c r="A43" s="4"/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25">
      <c r="A44" s="4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x14ac:dyDescent="0.25">
      <c r="A45" s="4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25">
      <c r="A46" s="4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25">
      <c r="A47" s="4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x14ac:dyDescent="0.25">
      <c r="A48" s="4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x14ac:dyDescent="0.25">
      <c r="A49" s="4"/>
      <c r="B49" s="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x14ac:dyDescent="0.25">
      <c r="A50" s="4"/>
      <c r="B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x14ac:dyDescent="0.25">
      <c r="A51" s="4"/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x14ac:dyDescent="0.25">
      <c r="A52" s="4"/>
      <c r="B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x14ac:dyDescent="0.25">
      <c r="A53" s="4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x14ac:dyDescent="0.25">
      <c r="A54" s="4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25">
      <c r="A55" s="4"/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25">
      <c r="A56" s="4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25">
      <c r="A57" s="4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x14ac:dyDescent="0.25">
      <c r="A58" s="4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x14ac:dyDescent="0.25">
      <c r="A59" s="4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x14ac:dyDescent="0.25">
      <c r="A60" s="4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x14ac:dyDescent="0.25">
      <c r="A61" s="4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x14ac:dyDescent="0.25">
      <c r="A62" s="4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x14ac:dyDescent="0.25">
      <c r="A63" s="4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x14ac:dyDescent="0.25">
      <c r="A64" s="4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x14ac:dyDescent="0.25">
      <c r="A65" s="4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x14ac:dyDescent="0.25">
      <c r="A66" s="4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25">
      <c r="A67" s="4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25">
      <c r="A68" s="4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25">
      <c r="A69" s="4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x14ac:dyDescent="0.25">
      <c r="A70" s="4"/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x14ac:dyDescent="0.25">
      <c r="A71" s="4"/>
      <c r="B71" s="5"/>
      <c r="C71" s="4"/>
      <c r="D71" s="4"/>
      <c r="E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x14ac:dyDescent="0.25">
      <c r="A72" s="4"/>
      <c r="B72" s="5"/>
      <c r="C72" s="4"/>
      <c r="D72" s="4"/>
      <c r="E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x14ac:dyDescent="0.25">
      <c r="A73" s="4"/>
      <c r="B73" s="5"/>
      <c r="C73" s="4"/>
      <c r="D73" s="4"/>
      <c r="E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x14ac:dyDescent="0.25">
      <c r="A74" s="4"/>
      <c r="B74" s="5"/>
      <c r="C74" s="4"/>
      <c r="D74" s="4"/>
      <c r="E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x14ac:dyDescent="0.25">
      <c r="A75" s="4"/>
      <c r="B75" s="5"/>
      <c r="C75" s="4"/>
      <c r="D75" s="4"/>
      <c r="E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x14ac:dyDescent="0.25">
      <c r="A76" s="4"/>
      <c r="B76" s="5"/>
      <c r="C76" s="4"/>
      <c r="D76" s="4"/>
      <c r="E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x14ac:dyDescent="0.25">
      <c r="A77" s="4"/>
      <c r="B77" s="5"/>
      <c r="C77" s="4"/>
      <c r="D77" s="4"/>
      <c r="E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x14ac:dyDescent="0.25">
      <c r="A78" s="4"/>
      <c r="B78" s="5"/>
      <c r="C78" s="4"/>
      <c r="D78" s="4"/>
      <c r="E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x14ac:dyDescent="0.25">
      <c r="A79" s="4"/>
      <c r="B79" s="5"/>
      <c r="C79" s="4"/>
      <c r="D79" s="4"/>
      <c r="E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x14ac:dyDescent="0.25">
      <c r="A80" s="4"/>
      <c r="B80" s="5"/>
      <c r="C80" s="4"/>
      <c r="D80" s="4"/>
      <c r="E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x14ac:dyDescent="0.25">
      <c r="A81" s="4"/>
      <c r="B81" s="5"/>
      <c r="C81" s="4"/>
      <c r="D81" s="4"/>
      <c r="E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x14ac:dyDescent="0.25">
      <c r="A82" s="4"/>
      <c r="B82" s="5"/>
      <c r="C82" s="4"/>
      <c r="D82" s="4"/>
      <c r="E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x14ac:dyDescent="0.25">
      <c r="A83" s="4"/>
      <c r="B83" s="5"/>
      <c r="C83" s="4"/>
      <c r="D83" s="4"/>
      <c r="E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x14ac:dyDescent="0.25">
      <c r="A84" s="4"/>
      <c r="B84" s="5"/>
      <c r="C84" s="4"/>
      <c r="D84" s="4"/>
      <c r="E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x14ac:dyDescent="0.25">
      <c r="A85" s="4"/>
      <c r="B85" s="5"/>
      <c r="C85" s="4"/>
      <c r="D85" s="4"/>
      <c r="E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x14ac:dyDescent="0.25">
      <c r="A86" s="4"/>
      <c r="B86" s="5"/>
      <c r="C86" s="4"/>
      <c r="D86" s="4"/>
      <c r="E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x14ac:dyDescent="0.25">
      <c r="A87" s="4"/>
      <c r="B87" s="5"/>
      <c r="C87" s="4"/>
      <c r="D87" s="4"/>
      <c r="E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x14ac:dyDescent="0.25">
      <c r="A88" s="4"/>
      <c r="B88" s="5"/>
      <c r="C88" s="4"/>
      <c r="D88" s="4"/>
      <c r="E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x14ac:dyDescent="0.25">
      <c r="A89" s="4"/>
      <c r="B89" s="5"/>
      <c r="C89" s="4"/>
      <c r="D89" s="4"/>
      <c r="E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x14ac:dyDescent="0.25">
      <c r="A90" s="4"/>
      <c r="B90" s="5"/>
      <c r="C90" s="4"/>
      <c r="D90" s="4"/>
      <c r="E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x14ac:dyDescent="0.25">
      <c r="A91" s="4"/>
      <c r="B91" s="5"/>
      <c r="C91" s="4"/>
      <c r="D91" s="4"/>
      <c r="E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x14ac:dyDescent="0.25">
      <c r="A92" s="4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x14ac:dyDescent="0.25">
      <c r="A93" s="4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x14ac:dyDescent="0.25">
      <c r="A94" s="4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x14ac:dyDescent="0.25">
      <c r="A95" s="4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x14ac:dyDescent="0.25">
      <c r="A96" s="4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x14ac:dyDescent="0.25">
      <c r="A97" s="4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x14ac:dyDescent="0.25">
      <c r="A98" s="4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x14ac:dyDescent="0.25">
      <c r="A99" s="4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x14ac:dyDescent="0.25">
      <c r="A100" s="4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x14ac:dyDescent="0.25">
      <c r="A101" s="4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x14ac:dyDescent="0.25">
      <c r="A102" s="4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x14ac:dyDescent="0.25">
      <c r="A103" s="4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x14ac:dyDescent="0.25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x14ac:dyDescent="0.25">
      <c r="A105" s="4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x14ac:dyDescent="0.25">
      <c r="A106" s="4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x14ac:dyDescent="0.25">
      <c r="A107" s="4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x14ac:dyDescent="0.25">
      <c r="A108" s="4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25">
      <c r="A109" s="4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x14ac:dyDescent="0.25">
      <c r="A110" s="4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25">
      <c r="A111" s="4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25">
      <c r="A112" s="4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x14ac:dyDescent="0.25">
      <c r="A113" s="4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x14ac:dyDescent="0.25">
      <c r="A114" s="4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x14ac:dyDescent="0.25">
      <c r="A115" s="4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x14ac:dyDescent="0.25">
      <c r="A116" s="4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x14ac:dyDescent="0.25">
      <c r="A117" s="4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x14ac:dyDescent="0.25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25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25">
      <c r="A120" s="4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x14ac:dyDescent="0.25">
      <c r="A121" s="4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x14ac:dyDescent="0.25">
      <c r="A122" s="4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25">
      <c r="A123" s="4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x14ac:dyDescent="0.25">
      <c r="A124" s="4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'Sprint 9'!Print_Area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NGOC HIEU</cp:lastModifiedBy>
  <cp:lastPrinted>2017-08-12T12:59:20Z</cp:lastPrinted>
  <dcterms:created xsi:type="dcterms:W3CDTF">2016-02-12T20:53:16Z</dcterms:created>
  <dcterms:modified xsi:type="dcterms:W3CDTF">2017-08-12T14:43:29Z</dcterms:modified>
</cp:coreProperties>
</file>