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Funix\manual test_github\"/>
    </mc:Choice>
  </mc:AlternateContent>
  <bookViews>
    <workbookView xWindow="0" yWindow="0" windowWidth="23040" windowHeight="9072"/>
  </bookViews>
  <sheets>
    <sheet name="TestReport" sheetId="2" r:id="rId1"/>
    <sheet name="Test cases" sheetId="3" r:id="rId2"/>
  </sheets>
  <calcPr calcId="162913"/>
</workbook>
</file>

<file path=xl/calcChain.xml><?xml version="1.0" encoding="utf-8"?>
<calcChain xmlns="http://schemas.openxmlformats.org/spreadsheetml/2006/main">
  <c r="D5" i="3" l="1"/>
  <c r="C5" i="3"/>
  <c r="B5" i="3"/>
  <c r="A5" i="3"/>
  <c r="D11" i="2" s="1"/>
  <c r="G13" i="2"/>
  <c r="F13" i="2"/>
  <c r="E13" i="2"/>
  <c r="D13" i="2"/>
  <c r="G12" i="2"/>
  <c r="F12" i="2"/>
  <c r="E12" i="2"/>
  <c r="D12" i="2"/>
  <c r="H12" i="2" s="1"/>
  <c r="H13" i="2" l="1"/>
  <c r="D18" i="2"/>
  <c r="G11" i="2"/>
  <c r="G18" i="2" s="1"/>
  <c r="E11" i="2"/>
  <c r="E18" i="2" s="1"/>
  <c r="F11" i="2"/>
  <c r="F18" i="2" s="1"/>
  <c r="E5" i="3"/>
  <c r="B6" i="3" s="1"/>
  <c r="A6" i="3" l="1"/>
  <c r="D6" i="3"/>
  <c r="C6" i="3"/>
  <c r="H11" i="2"/>
  <c r="H18" i="2" s="1"/>
  <c r="E21" i="2"/>
  <c r="E20" i="2"/>
</calcChain>
</file>

<file path=xl/sharedStrings.xml><?xml version="1.0" encoding="utf-8"?>
<sst xmlns="http://schemas.openxmlformats.org/spreadsheetml/2006/main" count="309" uniqueCount="212">
  <si>
    <t>Project Name</t>
  </si>
  <si>
    <t>AB-SD Software</t>
  </si>
  <si>
    <t>Creator</t>
  </si>
  <si>
    <t>Project Code</t>
  </si>
  <si>
    <t>Reviewer/Approver</t>
  </si>
  <si>
    <t>Document Code</t>
  </si>
  <si>
    <t>Issue Date</t>
  </si>
  <si>
    <t>Note</t>
  </si>
  <si>
    <t>TEST REPORT</t>
  </si>
  <si>
    <t>Notes</t>
  </si>
  <si>
    <t>No</t>
  </si>
  <si>
    <t>Test Items</t>
  </si>
  <si>
    <t>Pass</t>
  </si>
  <si>
    <t>Fail</t>
  </si>
  <si>
    <t>NT</t>
  </si>
  <si>
    <t>N/A</t>
  </si>
  <si>
    <t>Number of  test cases</t>
  </si>
  <si>
    <t>Software Testing</t>
  </si>
  <si>
    <t>List Organisation</t>
  </si>
  <si>
    <t>Add Organisation</t>
  </si>
  <si>
    <t>Sub total</t>
  </si>
  <si>
    <t>Test coverage</t>
  </si>
  <si>
    <t>%</t>
  </si>
  <si>
    <t>Test successful coverage</t>
  </si>
  <si>
    <t>Item Test</t>
  </si>
  <si>
    <t>AB-SD Software Testing_Module List Organisation &amp; Add Organisation</t>
  </si>
  <si>
    <t>Test requirement</t>
  </si>
  <si>
    <t xml:space="preserve">Ensure that all features listed below work properly without any errors when using the below browsers.
- Edge in latest version 
- Google Chrome in latest version </t>
  </si>
  <si>
    <t>Tester</t>
  </si>
  <si>
    <t>Number of Test cases</t>
  </si>
  <si>
    <t>ID</t>
  </si>
  <si>
    <t>Components/ Business Rules</t>
  </si>
  <si>
    <t>Test Case Description</t>
  </si>
  <si>
    <t>Pre-condition</t>
  </si>
  <si>
    <t>Test Case Procedure</t>
  </si>
  <si>
    <t>Expected Output</t>
  </si>
  <si>
    <t>Result</t>
  </si>
  <si>
    <t>Test date</t>
  </si>
  <si>
    <t>1 - LIST ORGANISATION</t>
  </si>
  <si>
    <t>1.1. Interface</t>
  </si>
  <si>
    <t>List Organisation 01</t>
  </si>
  <si>
    <t>Kiểm tra giao diện màn hình đúng với bản thiết kế</t>
  </si>
  <si>
    <t>Đối chiếu bố cục, font, size, màu sắc với bản thiết kế</t>
  </si>
  <si>
    <t>List Organisation 02</t>
  </si>
  <si>
    <t>Kiểm tra tên các cột thứ tự từ trái qua phải</t>
  </si>
  <si>
    <t xml:space="preserve">Kiểm tra tên mỗi cột </t>
  </si>
  <si>
    <t>Gồm 5 cột lần lượt
Organisation Name
Head Office Address Line 1
Postcode 
Contact
Is Active</t>
  </si>
  <si>
    <t>List Organisation 03</t>
  </si>
  <si>
    <t>Kiểm tra số lượng bản ghi hiển thị trên 1 trang</t>
  </si>
  <si>
    <t>14 bản ghi hiện thị trong 1 trang</t>
  </si>
  <si>
    <t>List Organisation 04</t>
  </si>
  <si>
    <t>Kiểm tra vị trí báo số trang</t>
  </si>
  <si>
    <t>Ô đánh dấu trang nằm ở bên trái cuối trang</t>
  </si>
  <si>
    <t>1.2. Function</t>
  </si>
  <si>
    <t>List Organisation 05</t>
  </si>
  <si>
    <t>Checkbox Include In-active</t>
  </si>
  <si>
    <t>Kiểm tra checkbox 'Include In-active'</t>
  </si>
  <si>
    <t>- danh sách đã có trong database
- checkbox chưa được tích</t>
  </si>
  <si>
    <t>Nhấp vào ô checkbox 'Include In-active'</t>
  </si>
  <si>
    <t>active và inactive Organization được
hiển thị trong danh sách</t>
  </si>
  <si>
    <t>List Organisation 06</t>
  </si>
  <si>
    <t>- danh sách đã có trong database
- checkbox đã được tích</t>
  </si>
  <si>
    <t xml:space="preserve">Bỏ tích vào ô checkbox 'Inclide In-active' </t>
  </si>
  <si>
    <t>Chỉ hiện active Organization trong danh sách</t>
  </si>
  <si>
    <t>List Organisation 07</t>
  </si>
  <si>
    <t>Filter List</t>
  </si>
  <si>
    <t>Kiểm tra chức năng lọc danh sách bằng chữ cái đầu tiên hoặc số thứ tự</t>
  </si>
  <si>
    <t>checkbox Include In-active đã được tích
Danh sách đầy đủ các mẫu có chứa chữ cái đầu tiên từ A đến Z</t>
  </si>
  <si>
    <t>Nhấp chuột vào 'All'</t>
  </si>
  <si>
    <t>Tất cả các Organization được hiển thị.</t>
  </si>
  <si>
    <t>List Organisation 08</t>
  </si>
  <si>
    <t>Nhấp chuột vào '0-9'</t>
  </si>
  <si>
    <t>Hiện tên Organization có dạng chữ số ở đầu</t>
  </si>
  <si>
    <t>List Organisation 09</t>
  </si>
  <si>
    <t>Nhấp chuột lần lượt vào A B C D E F, G H I J, K L M N, O P Q R,  S T U V, W X Y Z</t>
  </si>
  <si>
    <t>Các Organization bắt đầu bằng ký tự được chọn được hiển thị.</t>
  </si>
  <si>
    <t>Danh sách chưa nhập đủ các trường hợp tên Organisation với kí tự từ A-Z</t>
  </si>
  <si>
    <t>List Organisation 10</t>
  </si>
  <si>
    <t>Up_down list</t>
  </si>
  <si>
    <t>Kiểm tra chức năng sắp xếp danh sách trên xuống A_Z hoặc dưới lên Z-Abằng nhấp tên cột</t>
  </si>
  <si>
    <t>Nhấp vào tên cột</t>
  </si>
  <si>
    <t>Danh sách thay đổi thứ tự từ trên xuống hoặc dưới lên</t>
  </si>
  <si>
    <t>List Organisation 11</t>
  </si>
  <si>
    <t>popup_in-active organisation</t>
  </si>
  <si>
    <t>Kiểm tra hộp thông báo xuất hiện - khi user chọn xem 1 in-active organisation</t>
  </si>
  <si>
    <t xml:space="preserve">checkbox Include In-active đã được tích
</t>
  </si>
  <si>
    <t>Tại cột Organisation Name chọn và click 1 tên  - trong đó được gắn 'No' ở cột Is Active</t>
  </si>
  <si>
    <t>Hiển thị thông báo
“Do you want to make this Organization active?” 
với 2 nút: OK và Cancel</t>
  </si>
  <si>
    <t>List Organisation 12</t>
  </si>
  <si>
    <t>Kiểm tra chức năng nút Cancel</t>
  </si>
  <si>
    <t>Hộp thông báo 'in-active organisation' xuất hiện</t>
  </si>
  <si>
    <t>Click nút Cancel trong popup</t>
  </si>
  <si>
    <t>- Màn hình ‘Organisation List’ giữ nguyên
- Trạng thái Organization được chọn vẫn là inactive.</t>
  </si>
  <si>
    <t>List Organisation 13</t>
  </si>
  <si>
    <t>Kiểm tra chức năng nút OK</t>
  </si>
  <si>
    <t>- Click nút OK trong popup
- Click 'Back" tại màn hình Organisation Details</t>
  </si>
  <si>
    <t>- Xuất hiện màn hình ‘Organisation Details’ 
- Trạng thái của Organization thay từ Inactive sang Active
Từ 'No' -&gt; chuyển thành 'Yes'</t>
  </si>
  <si>
    <t>2 - ADD ORGANISATION</t>
  </si>
  <si>
    <t>2.1. Interface</t>
  </si>
  <si>
    <t>Add organisation 01</t>
  </si>
  <si>
    <t>Details 1_Màn hình</t>
  </si>
  <si>
    <t>Add organisation 02</t>
  </si>
  <si>
    <t>Details 1_Kí hiệu trường bắt buộc</t>
  </si>
  <si>
    <t>Kiểm tra icon hiển thị các trường bắt buộc</t>
  </si>
  <si>
    <t>Kiểm tra kí hiệu sao đỏ tại các trường:
 Organisation Name
 Organisation Short Description
 Type of Business
 Address Line 1
 Postcode
 Phone Number</t>
  </si>
  <si>
    <t xml:space="preserve">Các trường bắt buộc được kí hiệu sao đỏ </t>
  </si>
  <si>
    <t>Add organisation 03</t>
  </si>
  <si>
    <t>Details 1_Hộp thoại</t>
  </si>
  <si>
    <t>Kiểm tra hiển thị trường duy nhất</t>
  </si>
  <si>
    <t>Add organisation 04</t>
  </si>
  <si>
    <t>Details 1_Lookup</t>
  </si>
  <si>
    <t xml:space="preserve">Kiểm tra hiển thị Lookup </t>
  </si>
  <si>
    <t>Kiểm tra hiển thị Lookup tại các trường
Lead Contact
Post Code
Type of Business</t>
  </si>
  <si>
    <t>Hiện text hyperlink 'Lookup"</t>
  </si>
  <si>
    <t>Add organisation 05</t>
  </si>
  <si>
    <t>Name_Detail tabs</t>
  </si>
  <si>
    <t>Kiểm tra tên/ thiết kế hiển thị tab 'Details 1,2</t>
  </si>
  <si>
    <r>
      <rPr>
        <sz val="10"/>
        <color rgb="FF000000"/>
        <rFont val="Tahoma"/>
      </rPr>
      <t xml:space="preserve">Hiện các tab và text 'Details 1, Details 2"
Minh họa: </t>
    </r>
    <r>
      <rPr>
        <u/>
        <sz val="10"/>
        <color rgb="FF1155CC"/>
        <rFont val="Tahoma"/>
      </rPr>
      <t>https://prnt.sc/Vdp7aGXUlhGL</t>
    </r>
  </si>
  <si>
    <t>2.2. Function</t>
  </si>
  <si>
    <t>Add organisation 06</t>
  </si>
  <si>
    <t>Create</t>
  </si>
  <si>
    <t>Kiểm tra chức năng tạo mới 1 Organisation</t>
  </si>
  <si>
    <t>Màn hình Organisation List đang được mở</t>
  </si>
  <si>
    <t>- Tại màn hình Organisation List
- Click nút "Create'</t>
  </si>
  <si>
    <t>- Hiển thị màn hình 'Organisation Details' gồm 2 tabs
 Details 1 và Details 2</t>
  </si>
  <si>
    <t>Add organisation 07</t>
  </si>
  <si>
    <t>Details 1_Organisation Name</t>
  </si>
  <si>
    <t>Kiểm tra chức năng không cho phép tạo trùng tên Organisation</t>
  </si>
  <si>
    <t xml:space="preserve">Có sẵn 1 tên Organisation </t>
  </si>
  <si>
    <t>- Tại ô Organisation
- Điền tên có sẵn: 3213</t>
  </si>
  <si>
    <t>Hiển thị text thông báo tên bị trùng lặp - cần thay đổi tên khác</t>
  </si>
  <si>
    <t>Add organisation 08</t>
  </si>
  <si>
    <t>Details 1_Textbox và các checkbox</t>
  </si>
  <si>
    <t>Kiểm tra tất cả các trường được mặc định bỏ trống và bỏ chọn</t>
  </si>
  <si>
    <t>Tab Details 1 hiển thị</t>
  </si>
  <si>
    <t>1. Kiểm tra textbox trong Tab Details 1
 2. Kiểm tra ô chọn trong Tab Details 1</t>
  </si>
  <si>
    <t>1. Blank - Không có nội dung text
 2. Blank - Không có kí hiệu tick</t>
  </si>
  <si>
    <t>Add organisation 09</t>
  </si>
  <si>
    <t>Details 1_Lead Contact_Lookup</t>
  </si>
  <si>
    <t>Kiểm tra Lookup hiển thị data</t>
  </si>
  <si>
    <t>Lookup đã được gắn các địa chỉ liên hệ thuộc hệ thống</t>
  </si>
  <si>
    <t xml:space="preserve"> Tại trường Lead Contact -&gt; Nhấp chuột vào dòng "Lookup"</t>
  </si>
  <si>
    <t>Hiển thị các data trong một cửa sổ pop- up.</t>
  </si>
  <si>
    <t>Add organisation 10</t>
  </si>
  <si>
    <t>Details 1_Postcode_Lookup</t>
  </si>
  <si>
    <t>Lookup đã được gắn các địa chỉ được trích xuất từ database</t>
  </si>
  <si>
    <t>Tại trường Postcode -&gt; Nhấp chuột vào dòng "Lookup"</t>
  </si>
  <si>
    <t>Add organisation 11</t>
  </si>
  <si>
    <t>Details 1_Type of Business_Lookup</t>
  </si>
  <si>
    <t>Lookup đã được gắn tất cả dữ liệu SIC Code data được liệt kê trong dữ liệu tham
 chiếu</t>
  </si>
  <si>
    <t>Tại trường Type of Business -&gt; Nhấp chuột vào dòng "Lookup"</t>
  </si>
  <si>
    <t>Add organisation 12</t>
  </si>
  <si>
    <t>Details 1_Type of Business_Textbox</t>
  </si>
  <si>
    <t>Kiểm tra textbox hiển thị tuỳ chọn sau khi click ở Lookup</t>
  </si>
  <si>
    <t>1. Tại trường Type of Business -&gt; Nhấp chuột vào dòng "Lookup"
 2. Chọn 1 type
3. Click 'Select'</t>
  </si>
  <si>
    <t>1. Hiển thị các data trong một cửa sổ pop- up.
 2. Textbox hiển thị type đã chọn</t>
  </si>
  <si>
    <t>Add organisation 13</t>
  </si>
  <si>
    <t>Details 1_SIC Code_Textbox</t>
  </si>
  <si>
    <t>Kiểm tra chức năng tự động điền code theo tuỳ chọn ở trường Type of Business</t>
  </si>
  <si>
    <t>1. Tại trường Type of Business -&gt; Nhấp chuột vào dòng "Lookup"
 2. Chọn 1 type</t>
  </si>
  <si>
    <t>1. Hiển thị các data trong một cửa sổ pop- up.
 2. Textbox thuộc trường Type of Business hiển thị type đã chọn
 3. Textbox thuộc trường SIC Code hiển thị số tương ứng</t>
  </si>
  <si>
    <t>Add organisation 14</t>
  </si>
  <si>
    <t>Details 1_ Nation/Country_Drop down list</t>
  </si>
  <si>
    <t>Kiểm tra danh sách xổ xuống tất cả các quốc gia từ dữ liệu tham khảo</t>
  </si>
  <si>
    <t>Data các quốc gia đã được gắn</t>
  </si>
  <si>
    <t>1. Tại trường Nation/Country -&gt; Click vào icon mũi tên xổ xuống</t>
  </si>
  <si>
    <t>1. Hiện ra danh sách tên các quốc gia</t>
  </si>
  <si>
    <t>Add organisation 15</t>
  </si>
  <si>
    <t>Details 1_Postcode_Notification</t>
  </si>
  <si>
    <t>Kiểm tra chức năng đối chiếu dữ liệu nhập thủ công và hiển thị thông báo</t>
  </si>
  <si>
    <t>Database chứa các postcode</t>
  </si>
  <si>
    <t>1. Tại trường Postcode -&gt; Nhập unavailable value 0ab</t>
  </si>
  <si>
    <t>1. Hiện hộp thông báo ""Address Details cannot be
 confirmed - Do you wish to enter Unconfirmed Address Data" - hai buttons: Yes - No</t>
  </si>
  <si>
    <t>Add organisation 16</t>
  </si>
  <si>
    <t>1. Tại trường Postcode -&gt; Nhập available value</t>
  </si>
  <si>
    <t>1. Giá trị trong textbox giữ nguyên</t>
  </si>
  <si>
    <t>Add organisation 17</t>
  </si>
  <si>
    <t>Organisation Details_Save Button</t>
  </si>
  <si>
    <t>Kiểm tra hiển thị thông báo Save thành công</t>
  </si>
  <si>
    <t>Đã điền thông tin bắt buộc
 Organisation Name: SD
 Organisation Short Description: abc
 Type of Business: abaca and other 
 Address Line 1: Ngo nho pho nho
 Postcode: PC4378534
 Phone Number: 0123</t>
  </si>
  <si>
    <t>1. Tại màn hình Organisation Details - - Điền các thông tin tại trường bắt buộc
2. Nhấn nút Save</t>
  </si>
  <si>
    <t>1. Hiện dòng text màu xanh thông báo "Save Organisation successfully" - vị trí: cuối khung 
 2. Hiển thị thêm tab BU/Directorates</t>
  </si>
  <si>
    <t>Add organisation 18</t>
  </si>
  <si>
    <t>Organisation Details_Notification_Save</t>
  </si>
  <si>
    <t>Kiểm tra sau khi nhấn Save -&gt; hiển thị thông báo lỗi nếu một số trường bắt buộc chưa được nhập</t>
  </si>
  <si>
    <t>1. Bỏ trống các trường bắt buộc tại tab Details 1</t>
  </si>
  <si>
    <t>Hiện text đỏ thông báo ở cuối và tại mỗi khung hiện viền đỏ
 1."Please input the organisation name"
 2."Please input the phone number"
 3. "Please input the address line 1"
 4. "Please input the short description"
 5. "Please input the type of business"
 6. Please input the postcode"
 7. Hệ thống không lưu bất kỳ giá trị nào của bản ghi =&gt; Việc adding bị huỷ bỏ</t>
  </si>
  <si>
    <t>Add organisation 19</t>
  </si>
  <si>
    <t>Organisation Details_Save</t>
  </si>
  <si>
    <t>Kiểm tra chức năng lưu bản ghi vừa Save trong Organisation List</t>
  </si>
  <si>
    <t>Đã nhấn Save bản ghi</t>
  </si>
  <si>
    <t>1. Vào màn hình Organisation List -&gt; Tìm kiểm tra bản vừa nhấn Save</t>
  </si>
  <si>
    <t>1. Bản ghi hiển thị ở màn hình Organisation List
Name: SD</t>
  </si>
  <si>
    <t>Add organisation 20</t>
  </si>
  <si>
    <t>Details 1_Expression of Interest_Tickbox</t>
  </si>
  <si>
    <t>Kiểm tra chức năng điều hướng tự động hiển thị tab Details 3</t>
  </si>
  <si>
    <t>1. Tại màn hình Organisation List
2. Click nút ""Create'"
3. Tại trường Expression of Interest -&gt; Tick chọn checkbox</t>
  </si>
  <si>
    <t xml:space="preserve">1. Hiển thị tab Details 3 </t>
  </si>
  <si>
    <t>Add organisation 21</t>
  </si>
  <si>
    <t>Details 2_Text &amp; checkbox</t>
  </si>
  <si>
    <t>Kiểm tra các hộp trong tab đều có trong dữ liệu tham chiếu</t>
  </si>
  <si>
    <t>Dữ liệu tham chiếu</t>
  </si>
  <si>
    <t>1. Đối chiếu, rà soát các mục trong textbox</t>
  </si>
  <si>
    <t>1. Các mục đều nằm trong dữ liệu tham chiếu</t>
  </si>
  <si>
    <t>Add organisation 22</t>
  </si>
  <si>
    <t>Details 3_Text &amp; checkbox</t>
  </si>
  <si>
    <t>Kiểm tra các hộp trong tab đều có các active Programmes và Services trong hệ thống để liên kết</t>
  </si>
  <si>
    <t>dữ liệu active Programmes và Services</t>
  </si>
  <si>
    <t>1. Đối chiếu, rà soát các mục trong textbox với dữ liệu active Programmes và Services</t>
  </si>
  <si>
    <t>1. Hiển thị các active Programmes và Services trong hệ thống</t>
  </si>
  <si>
    <t>Quỳnh Trần</t>
  </si>
  <si>
    <t>13-05-2023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</si>
</sst>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yy"/>
  </numFmts>
  <fonts count="21" x14ac:knownFonts="1">
    <font>
      <sz val="10"/>
      <color rgb="FF000000"/>
      <name val="Arial"/>
      <scheme val="minor"/>
    </font>
    <font>
      <sz val="11"/>
      <color theme="1"/>
      <name val="Calibri"/>
    </font>
    <font>
      <b/>
      <sz val="20"/>
      <color theme="1"/>
      <name val="Tahoma"/>
    </font>
    <font>
      <sz val="10"/>
      <name val="Arial"/>
    </font>
    <font>
      <sz val="10"/>
      <color theme="1"/>
      <name val="Arial"/>
      <scheme val="minor"/>
    </font>
    <font>
      <b/>
      <sz val="10"/>
      <color rgb="FF993300"/>
      <name val="Tahoma"/>
    </font>
    <font>
      <b/>
      <sz val="10"/>
      <color rgb="FFFFFFFF"/>
      <name val="Tahoma"/>
    </font>
    <font>
      <sz val="10"/>
      <color theme="1"/>
      <name val="Tahoma"/>
    </font>
    <font>
      <u/>
      <sz val="11"/>
      <color rgb="FF0000FF"/>
      <name val="Calibri"/>
    </font>
    <font>
      <sz val="10"/>
      <color rgb="FFFFFFFF"/>
      <name val="Tahoma"/>
    </font>
    <font>
      <b/>
      <sz val="10"/>
      <color rgb="FF0000FF"/>
      <name val="Tahoma"/>
    </font>
    <font>
      <b/>
      <sz val="10"/>
      <color theme="1"/>
      <name val="Tahoma"/>
    </font>
    <font>
      <sz val="10"/>
      <color theme="1"/>
      <name val="Tahoma"/>
    </font>
    <font>
      <b/>
      <sz val="10"/>
      <color rgb="FFFFFFFF"/>
      <name val="Tahoma"/>
    </font>
    <font>
      <b/>
      <sz val="12"/>
      <color theme="1"/>
      <name val="Tahoma"/>
    </font>
    <font>
      <sz val="10"/>
      <color rgb="FF000000"/>
      <name val="Tahoma"/>
    </font>
    <font>
      <sz val="10"/>
      <color rgb="FF6AA84F"/>
      <name val="Tahoma"/>
    </font>
    <font>
      <sz val="10"/>
      <color rgb="FFFF0000"/>
      <name val="Tahoma"/>
    </font>
    <font>
      <b/>
      <sz val="10"/>
      <color rgb="FF000000"/>
      <name val="Tahoma"/>
    </font>
    <font>
      <u/>
      <sz val="10"/>
      <color rgb="FF000000"/>
      <name val="Tahoma"/>
    </font>
    <font>
      <u/>
      <sz val="10"/>
      <color rgb="FF1155CC"/>
      <name val="Tahoma"/>
    </font>
  </fonts>
  <fills count="5">
    <fill>
      <patternFill patternType="none"/>
    </fill>
    <fill>
      <patternFill patternType="gray125"/>
    </fill>
    <fill>
      <patternFill patternType="solid">
        <fgColor rgb="FFFFFFFF"/>
        <bgColor rgb="FFFFFFFF"/>
      </patternFill>
    </fill>
    <fill>
      <patternFill patternType="solid">
        <fgColor rgb="FF525252"/>
        <bgColor rgb="FF525252"/>
      </patternFill>
    </fill>
    <fill>
      <patternFill patternType="solid">
        <fgColor rgb="FFD0CECE"/>
        <bgColor rgb="FFD0CECE"/>
      </patternFill>
    </fill>
  </fills>
  <borders count="18">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hair">
        <color rgb="FF000000"/>
      </right>
      <top/>
      <bottom style="thin">
        <color rgb="FF000000"/>
      </bottom>
      <diagonal/>
    </border>
    <border>
      <left/>
      <right style="thin">
        <color rgb="FF000000"/>
      </right>
      <top/>
      <bottom/>
      <diagonal/>
    </border>
    <border>
      <left/>
      <right style="medium">
        <color rgb="FF000000"/>
      </right>
      <top/>
      <bottom/>
      <diagonal/>
    </border>
    <border>
      <left/>
      <right style="hair">
        <color rgb="FF000000"/>
      </right>
      <top/>
      <bottom style="hair">
        <color rgb="FF000000"/>
      </bottom>
      <diagonal/>
    </border>
    <border>
      <left/>
      <right/>
      <top/>
      <bottom style="hair">
        <color rgb="FF000000"/>
      </bottom>
      <diagonal/>
    </border>
    <border>
      <left/>
      <right style="medium">
        <color rgb="FF000000"/>
      </right>
      <top/>
      <bottom style="hair">
        <color rgb="FF000000"/>
      </bottom>
      <diagonal/>
    </border>
    <border>
      <left/>
      <right style="hair">
        <color rgb="FF000000"/>
      </right>
      <top/>
      <bottom/>
      <diagonal/>
    </border>
    <border>
      <left/>
      <right style="medium">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bottom style="medium">
        <color rgb="FF000000"/>
      </bottom>
      <diagonal/>
    </border>
  </borders>
  <cellStyleXfs count="1">
    <xf numFmtId="0" fontId="0" fillId="0" borderId="0"/>
  </cellStyleXfs>
  <cellXfs count="101">
    <xf numFmtId="0" fontId="0" fillId="0" borderId="0" xfId="0" applyFont="1" applyAlignment="1"/>
    <xf numFmtId="164" fontId="1" fillId="2" borderId="0" xfId="0" applyNumberFormat="1" applyFont="1" applyFill="1" applyAlignment="1"/>
    <xf numFmtId="164" fontId="1" fillId="2" borderId="4" xfId="0" applyNumberFormat="1" applyFont="1" applyFill="1" applyBorder="1" applyAlignment="1"/>
    <xf numFmtId="15" fontId="1" fillId="2" borderId="4" xfId="0" applyNumberFormat="1" applyFont="1" applyFill="1" applyBorder="1" applyAlignment="1"/>
    <xf numFmtId="164" fontId="1" fillId="2" borderId="8" xfId="0" applyNumberFormat="1" applyFont="1" applyFill="1" applyBorder="1" applyAlignment="1"/>
    <xf numFmtId="164" fontId="5" fillId="2" borderId="6" xfId="0" applyNumberFormat="1" applyFont="1" applyFill="1" applyBorder="1"/>
    <xf numFmtId="15" fontId="1" fillId="2" borderId="0" xfId="0" applyNumberFormat="1" applyFont="1" applyFill="1" applyAlignment="1"/>
    <xf numFmtId="164" fontId="1" fillId="2" borderId="9" xfId="0" applyNumberFormat="1" applyFont="1" applyFill="1" applyBorder="1" applyAlignment="1"/>
    <xf numFmtId="164" fontId="6" fillId="3" borderId="10" xfId="0" applyNumberFormat="1" applyFont="1" applyFill="1" applyBorder="1" applyAlignment="1">
      <alignment horizontal="center"/>
    </xf>
    <xf numFmtId="164" fontId="6" fillId="3" borderId="10" xfId="0" applyNumberFormat="1" applyFont="1" applyFill="1" applyBorder="1" applyAlignment="1">
      <alignment horizontal="center" wrapText="1"/>
    </xf>
    <xf numFmtId="164" fontId="6" fillId="3" borderId="11" xfId="0" applyNumberFormat="1" applyFont="1" applyFill="1" applyBorder="1" applyAlignment="1">
      <alignment horizontal="center"/>
    </xf>
    <xf numFmtId="164" fontId="6" fillId="3" borderId="12" xfId="0" applyNumberFormat="1" applyFont="1" applyFill="1" applyBorder="1" applyAlignment="1">
      <alignment horizontal="center" wrapText="1"/>
    </xf>
    <xf numFmtId="1" fontId="7" fillId="0" borderId="10" xfId="0" applyNumberFormat="1" applyFont="1" applyBorder="1" applyAlignment="1">
      <alignment horizontal="center"/>
    </xf>
    <xf numFmtId="0" fontId="8" fillId="0" borderId="10" xfId="0" applyFont="1" applyBorder="1" applyAlignment="1"/>
    <xf numFmtId="1" fontId="7" fillId="0" borderId="10" xfId="0" applyNumberFormat="1" applyFont="1" applyBorder="1" applyAlignment="1">
      <alignment horizontal="center"/>
    </xf>
    <xf numFmtId="1" fontId="7" fillId="0" borderId="11" xfId="0" applyNumberFormat="1" applyFont="1" applyBorder="1" applyAlignment="1">
      <alignment horizontal="center"/>
    </xf>
    <xf numFmtId="1" fontId="7" fillId="0" borderId="10" xfId="0" applyNumberFormat="1" applyFont="1" applyBorder="1" applyAlignment="1">
      <alignment horizontal="center"/>
    </xf>
    <xf numFmtId="164" fontId="1" fillId="0" borderId="10" xfId="0" applyNumberFormat="1" applyFont="1" applyBorder="1" applyAlignment="1"/>
    <xf numFmtId="164" fontId="1" fillId="3" borderId="13" xfId="0" applyNumberFormat="1" applyFont="1" applyFill="1" applyBorder="1" applyAlignment="1"/>
    <xf numFmtId="164" fontId="6" fillId="3" borderId="7" xfId="0" applyNumberFormat="1" applyFont="1" applyFill="1" applyBorder="1" applyAlignment="1"/>
    <xf numFmtId="1" fontId="9" fillId="3" borderId="7" xfId="0" applyNumberFormat="1" applyFont="1" applyFill="1" applyBorder="1" applyAlignment="1">
      <alignment horizontal="center"/>
    </xf>
    <xf numFmtId="1" fontId="9" fillId="3" borderId="14" xfId="0" applyNumberFormat="1" applyFont="1" applyFill="1" applyBorder="1" applyAlignment="1">
      <alignment horizontal="center"/>
    </xf>
    <xf numFmtId="10" fontId="1" fillId="2" borderId="0" xfId="0" applyNumberFormat="1" applyFont="1" applyFill="1" applyAlignment="1"/>
    <xf numFmtId="9" fontId="1" fillId="2" borderId="0" xfId="0" applyNumberFormat="1" applyFont="1" applyFill="1" applyAlignment="1"/>
    <xf numFmtId="164" fontId="5" fillId="2" borderId="0" xfId="0" applyNumberFormat="1" applyFont="1" applyFill="1" applyAlignment="1"/>
    <xf numFmtId="2" fontId="10" fillId="2" borderId="0" xfId="0" applyNumberFormat="1" applyFont="1" applyFill="1" applyAlignment="1">
      <alignment horizontal="right" wrapText="1"/>
    </xf>
    <xf numFmtId="164" fontId="7" fillId="2" borderId="0" xfId="0" applyNumberFormat="1" applyFont="1" applyFill="1" applyAlignment="1">
      <alignment horizontal="center"/>
    </xf>
    <xf numFmtId="164" fontId="11" fillId="2" borderId="15" xfId="0" applyNumberFormat="1" applyFont="1" applyFill="1" applyBorder="1" applyAlignment="1">
      <alignment vertical="center" wrapText="1"/>
    </xf>
    <xf numFmtId="164" fontId="12" fillId="2" borderId="0" xfId="0" applyNumberFormat="1" applyFont="1" applyFill="1" applyAlignment="1">
      <alignment vertical="center" wrapText="1"/>
    </xf>
    <xf numFmtId="0" fontId="12" fillId="2" borderId="0" xfId="0" applyFont="1" applyFill="1" applyAlignment="1">
      <alignment vertical="center" wrapText="1"/>
    </xf>
    <xf numFmtId="0" fontId="12" fillId="0" borderId="1" xfId="0" applyFont="1" applyBorder="1" applyAlignment="1">
      <alignment vertical="center" wrapText="1"/>
    </xf>
    <xf numFmtId="0" fontId="12" fillId="0" borderId="0" xfId="0" applyFont="1" applyAlignment="1">
      <alignment vertical="center" wrapText="1"/>
    </xf>
    <xf numFmtId="0" fontId="11" fillId="2" borderId="15"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12" fillId="2" borderId="15" xfId="0" applyFont="1" applyFill="1" applyBorder="1" applyAlignment="1">
      <alignment horizontal="center" vertical="center" wrapText="1"/>
    </xf>
    <xf numFmtId="0" fontId="12" fillId="2" borderId="1" xfId="0" applyFont="1" applyFill="1" applyBorder="1" applyAlignment="1">
      <alignment horizontal="center" vertical="center" wrapText="1"/>
    </xf>
    <xf numFmtId="10" fontId="12" fillId="2" borderId="15" xfId="0" applyNumberFormat="1" applyFont="1" applyFill="1" applyBorder="1" applyAlignment="1">
      <alignment horizontal="center" vertical="center" wrapText="1"/>
    </xf>
    <xf numFmtId="9" fontId="12" fillId="2" borderId="17" xfId="0" applyNumberFormat="1" applyFont="1" applyFill="1" applyBorder="1" applyAlignment="1">
      <alignment vertical="center" wrapText="1"/>
    </xf>
    <xf numFmtId="3" fontId="12" fillId="2" borderId="1" xfId="0" applyNumberFormat="1" applyFont="1" applyFill="1" applyBorder="1" applyAlignment="1">
      <alignment vertical="center" wrapText="1"/>
    </xf>
    <xf numFmtId="3" fontId="12" fillId="2" borderId="0" xfId="0" applyNumberFormat="1" applyFont="1" applyFill="1" applyAlignment="1">
      <alignment vertical="center" wrapText="1"/>
    </xf>
    <xf numFmtId="3" fontId="12" fillId="2" borderId="4" xfId="0" applyNumberFormat="1" applyFont="1" applyFill="1" applyBorder="1" applyAlignment="1">
      <alignment vertical="center" wrapText="1"/>
    </xf>
    <xf numFmtId="0" fontId="12" fillId="2" borderId="4" xfId="0" applyFont="1" applyFill="1" applyBorder="1" applyAlignment="1">
      <alignment vertical="center" wrapText="1"/>
    </xf>
    <xf numFmtId="164" fontId="13" fillId="3" borderId="5" xfId="0" applyNumberFormat="1" applyFont="1" applyFill="1" applyBorder="1" applyAlignment="1">
      <alignment vertical="center" wrapText="1"/>
    </xf>
    <xf numFmtId="0" fontId="13" fillId="3" borderId="1" xfId="0" applyFont="1" applyFill="1" applyBorder="1" applyAlignment="1">
      <alignment horizontal="left" vertical="center" wrapText="1"/>
    </xf>
    <xf numFmtId="164" fontId="13" fillId="3" borderId="6" xfId="0" applyNumberFormat="1" applyFont="1" applyFill="1" applyBorder="1" applyAlignment="1">
      <alignment vertical="center" wrapText="1"/>
    </xf>
    <xf numFmtId="164" fontId="13" fillId="3" borderId="6" xfId="0" applyNumberFormat="1" applyFont="1" applyFill="1" applyBorder="1" applyAlignment="1">
      <alignment horizontal="center" vertical="center" wrapText="1"/>
    </xf>
    <xf numFmtId="0" fontId="13" fillId="3" borderId="6" xfId="0" applyFont="1" applyFill="1" applyBorder="1" applyAlignment="1">
      <alignment horizontal="center" vertical="center" wrapText="1"/>
    </xf>
    <xf numFmtId="164" fontId="12" fillId="4" borderId="4" xfId="0" applyNumberFormat="1" applyFont="1" applyFill="1" applyBorder="1" applyAlignment="1">
      <alignment vertical="center" wrapText="1"/>
    </xf>
    <xf numFmtId="0" fontId="11" fillId="4" borderId="0" xfId="0" applyFont="1" applyFill="1" applyAlignment="1">
      <alignment vertical="center" wrapText="1"/>
    </xf>
    <xf numFmtId="164" fontId="12" fillId="4" borderId="0" xfId="0" applyNumberFormat="1" applyFont="1" applyFill="1" applyAlignment="1">
      <alignment vertical="center" wrapText="1"/>
    </xf>
    <xf numFmtId="0" fontId="12" fillId="4" borderId="6" xfId="0" applyFont="1" applyFill="1" applyBorder="1" applyAlignment="1">
      <alignment vertical="center" wrapText="1"/>
    </xf>
    <xf numFmtId="0" fontId="15" fillId="0" borderId="1" xfId="0" applyFont="1" applyBorder="1" applyAlignment="1">
      <alignment horizontal="center" vertical="center" wrapText="1"/>
    </xf>
    <xf numFmtId="0" fontId="15" fillId="0" borderId="3" xfId="0" applyFont="1" applyBorder="1" applyAlignment="1">
      <alignment horizontal="left" vertical="center" wrapText="1"/>
    </xf>
    <xf numFmtId="0" fontId="12" fillId="0" borderId="1" xfId="0" applyFont="1" applyBorder="1" applyAlignment="1">
      <alignment horizontal="center" vertical="center" wrapText="1"/>
    </xf>
    <xf numFmtId="164" fontId="12" fillId="0" borderId="1" xfId="0" applyNumberFormat="1" applyFont="1" applyBorder="1" applyAlignment="1">
      <alignment horizontal="center" vertical="center" wrapText="1"/>
    </xf>
    <xf numFmtId="0" fontId="12" fillId="0" borderId="1" xfId="0" applyFont="1" applyBorder="1" applyAlignment="1">
      <alignment vertical="center" wrapText="1"/>
    </xf>
    <xf numFmtId="0" fontId="12" fillId="0" borderId="1" xfId="0" applyFont="1" applyBorder="1" applyAlignment="1">
      <alignment horizontal="center" vertical="center" wrapText="1"/>
    </xf>
    <xf numFmtId="0" fontId="12" fillId="0" borderId="3" xfId="0" applyFont="1" applyBorder="1" applyAlignment="1">
      <alignment vertical="center" wrapText="1"/>
    </xf>
    <xf numFmtId="164" fontId="12" fillId="4" borderId="1" xfId="0" applyNumberFormat="1" applyFont="1" applyFill="1" applyBorder="1" applyAlignment="1">
      <alignment vertical="center" wrapText="1"/>
    </xf>
    <xf numFmtId="0" fontId="11" fillId="4" borderId="1" xfId="0" applyFont="1" applyFill="1" applyBorder="1" applyAlignment="1">
      <alignment vertical="center" wrapText="1"/>
    </xf>
    <xf numFmtId="0" fontId="12" fillId="4" borderId="1" xfId="0" applyFont="1" applyFill="1" applyBorder="1" applyAlignment="1">
      <alignment vertical="center" wrapText="1"/>
    </xf>
    <xf numFmtId="0" fontId="16" fillId="0" borderId="1" xfId="0" applyFont="1" applyBorder="1" applyAlignment="1">
      <alignment vertical="center" wrapText="1"/>
    </xf>
    <xf numFmtId="0" fontId="15" fillId="0" borderId="1" xfId="0" applyFont="1" applyBorder="1" applyAlignment="1">
      <alignment vertical="center" wrapText="1"/>
    </xf>
    <xf numFmtId="0" fontId="17" fillId="0" borderId="1" xfId="0" applyFont="1" applyBorder="1" applyAlignment="1">
      <alignment vertical="center" wrapText="1"/>
    </xf>
    <xf numFmtId="0" fontId="12" fillId="2" borderId="1" xfId="0" applyFont="1" applyFill="1" applyBorder="1" applyAlignment="1">
      <alignment horizontal="center" vertical="center" wrapText="1"/>
    </xf>
    <xf numFmtId="0" fontId="18" fillId="4" borderId="0" xfId="0" applyFont="1" applyFill="1" applyAlignment="1">
      <alignment horizontal="left" vertical="center" wrapText="1"/>
    </xf>
    <xf numFmtId="0" fontId="18" fillId="4" borderId="0" xfId="0" applyFont="1" applyFill="1" applyAlignment="1">
      <alignment horizontal="left" vertical="center" wrapText="1"/>
    </xf>
    <xf numFmtId="0" fontId="15" fillId="0" borderId="1" xfId="0" applyFont="1" applyBorder="1" applyAlignment="1">
      <alignment horizontal="center" vertical="center" wrapText="1"/>
    </xf>
    <xf numFmtId="0" fontId="15" fillId="0" borderId="3" xfId="0" applyFont="1" applyBorder="1" applyAlignment="1">
      <alignment horizontal="left" vertical="center" wrapText="1"/>
    </xf>
    <xf numFmtId="164" fontId="15" fillId="0" borderId="3" xfId="0" applyNumberFormat="1" applyFont="1" applyBorder="1" applyAlignment="1">
      <alignment horizontal="left" vertical="center" wrapText="1"/>
    </xf>
    <xf numFmtId="164" fontId="17" fillId="0" borderId="3" xfId="0" applyNumberFormat="1" applyFont="1" applyBorder="1" applyAlignment="1">
      <alignment horizontal="left" vertical="center" wrapText="1"/>
    </xf>
    <xf numFmtId="0" fontId="15" fillId="0" borderId="6" xfId="0" applyFont="1" applyBorder="1" applyAlignment="1">
      <alignment horizontal="left" vertical="center" wrapText="1"/>
    </xf>
    <xf numFmtId="0" fontId="15" fillId="0" borderId="6" xfId="0" applyFont="1" applyBorder="1" applyAlignment="1">
      <alignment horizontal="left" vertical="center" wrapText="1"/>
    </xf>
    <xf numFmtId="0" fontId="15" fillId="0" borderId="6" xfId="0" applyFont="1" applyBorder="1" applyAlignment="1">
      <alignment vertical="center" wrapText="1"/>
    </xf>
    <xf numFmtId="0" fontId="15" fillId="0" borderId="6" xfId="0" applyFont="1" applyBorder="1" applyAlignment="1">
      <alignment horizontal="left" vertical="center" wrapText="1"/>
    </xf>
    <xf numFmtId="0" fontId="15" fillId="0" borderId="6" xfId="0" applyFont="1" applyBorder="1" applyAlignment="1">
      <alignment vertical="center" wrapText="1"/>
    </xf>
    <xf numFmtId="0" fontId="15" fillId="0" borderId="1" xfId="0" applyFont="1" applyBorder="1" applyAlignment="1">
      <alignment horizontal="left" vertical="center" wrapText="1"/>
    </xf>
    <xf numFmtId="0" fontId="15" fillId="0" borderId="1" xfId="0" applyFont="1" applyBorder="1" applyAlignment="1">
      <alignment horizontal="left" vertical="center" wrapText="1"/>
    </xf>
    <xf numFmtId="0" fontId="15" fillId="0" borderId="1" xfId="0" applyFont="1" applyBorder="1" applyAlignment="1">
      <alignment horizontal="left" vertical="center" wrapText="1"/>
    </xf>
    <xf numFmtId="0" fontId="12" fillId="0" borderId="0" xfId="0" applyFont="1" applyAlignment="1">
      <alignment vertical="center" wrapText="1"/>
    </xf>
    <xf numFmtId="0" fontId="15" fillId="0" borderId="1" xfId="0" applyFont="1" applyBorder="1" applyAlignment="1">
      <alignment vertical="center" wrapText="1"/>
    </xf>
    <xf numFmtId="0" fontId="19" fillId="0" borderId="1" xfId="0" applyFont="1" applyBorder="1" applyAlignment="1">
      <alignment horizontal="left" vertical="center" wrapText="1"/>
    </xf>
    <xf numFmtId="0" fontId="12" fillId="0" borderId="1" xfId="0" applyFont="1" applyBorder="1" applyAlignment="1">
      <alignment vertical="center" wrapText="1"/>
    </xf>
    <xf numFmtId="0" fontId="18" fillId="4" borderId="1" xfId="0" applyFont="1" applyFill="1" applyBorder="1" applyAlignment="1">
      <alignment horizontal="left" vertical="center" wrapText="1"/>
    </xf>
    <xf numFmtId="0" fontId="15" fillId="0" borderId="6" xfId="0" applyFont="1" applyBorder="1" applyAlignment="1">
      <alignment vertical="center" wrapText="1"/>
    </xf>
    <xf numFmtId="0" fontId="15" fillId="0" borderId="1" xfId="0" applyFont="1" applyBorder="1" applyAlignment="1">
      <alignment horizontal="left" vertical="center" wrapText="1"/>
    </xf>
    <xf numFmtId="0" fontId="15" fillId="0" borderId="6" xfId="0" applyFont="1" applyBorder="1" applyAlignment="1">
      <alignment horizontal="left" vertical="center" wrapText="1"/>
    </xf>
    <xf numFmtId="0" fontId="15" fillId="0" borderId="1" xfId="0" applyFont="1" applyBorder="1" applyAlignment="1">
      <alignment vertical="center" wrapText="1"/>
    </xf>
    <xf numFmtId="0" fontId="3" fillId="0" borderId="2" xfId="0" applyFont="1" applyBorder="1"/>
    <xf numFmtId="0" fontId="3" fillId="0" borderId="3" xfId="0" applyFont="1" applyBorder="1"/>
    <xf numFmtId="0" fontId="3" fillId="0" borderId="4" xfId="0" applyFont="1" applyBorder="1"/>
    <xf numFmtId="0" fontId="3" fillId="0" borderId="6" xfId="0" applyFont="1" applyBorder="1"/>
    <xf numFmtId="0" fontId="4" fillId="0" borderId="4" xfId="0" applyFont="1" applyBorder="1"/>
    <xf numFmtId="164" fontId="5" fillId="2" borderId="4" xfId="0" applyNumberFormat="1" applyFont="1" applyFill="1" applyBorder="1" applyAlignment="1"/>
    <xf numFmtId="164" fontId="2" fillId="2" borderId="0" xfId="0" applyNumberFormat="1" applyFont="1" applyFill="1" applyAlignment="1">
      <alignment horizontal="center"/>
    </xf>
    <xf numFmtId="0" fontId="0" fillId="0" borderId="0" xfId="0" applyFont="1" applyAlignment="1"/>
    <xf numFmtId="0" fontId="12" fillId="2" borderId="16" xfId="0" applyFont="1" applyFill="1" applyBorder="1" applyAlignment="1">
      <alignment vertical="center" wrapText="1"/>
    </xf>
    <xf numFmtId="164" fontId="12" fillId="0" borderId="16" xfId="0" applyNumberFormat="1" applyFont="1" applyBorder="1" applyAlignment="1">
      <alignment vertical="center" wrapText="1"/>
    </xf>
    <xf numFmtId="0" fontId="14" fillId="4" borderId="4" xfId="0" applyFont="1" applyFill="1" applyBorder="1" applyAlignment="1">
      <alignment vertical="center" wrapText="1"/>
    </xf>
    <xf numFmtId="0" fontId="7" fillId="0" borderId="1" xfId="0" applyFont="1" applyBorder="1" applyAlignment="1">
      <alignment vertical="center" wrapText="1"/>
    </xf>
    <xf numFmtId="164" fontId="7" fillId="0" borderId="1" xfId="0" applyNumberFormat="1"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Test results Chart</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58CB-4ABA-99B6-CB2FF727E78C}"/>
              </c:ext>
            </c:extLst>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TestReport!$D$10:$G$10</c:f>
              <c:strCache>
                <c:ptCount val="4"/>
                <c:pt idx="0">
                  <c:v>Pass</c:v>
                </c:pt>
                <c:pt idx="1">
                  <c:v>Fail</c:v>
                </c:pt>
                <c:pt idx="2">
                  <c:v>NT</c:v>
                </c:pt>
                <c:pt idx="3">
                  <c:v>N/A</c:v>
                </c:pt>
              </c:strCache>
            </c:strRef>
          </c:cat>
          <c:val>
            <c:numRef>
              <c:f>TestReport!$D$11:$G$11</c:f>
              <c:numCache>
                <c:formatCode>0</c:formatCode>
                <c:ptCount val="4"/>
                <c:pt idx="0">
                  <c:v>27</c:v>
                </c:pt>
                <c:pt idx="1">
                  <c:v>7</c:v>
                </c:pt>
                <c:pt idx="2">
                  <c:v>0</c:v>
                </c:pt>
                <c:pt idx="3">
                  <c:v>1</c:v>
                </c:pt>
              </c:numCache>
            </c:numRef>
          </c:val>
          <c:extLst>
            <c:ext xmlns:c16="http://schemas.microsoft.com/office/drawing/2014/chart" uri="{C3380CC4-5D6E-409C-BE32-E72D297353CC}">
              <c16:uniqueId val="{00000002-58CB-4ABA-99B6-CB2FF727E78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showDLblsOverMax val="1"/>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857250</xdr:colOff>
      <xdr:row>24</xdr:row>
      <xdr:rowOff>142875</xdr:rowOff>
    </xdr:from>
    <xdr:ext cx="5715000" cy="3533775"/>
    <xdr:graphicFrame macro="">
      <xdr:nvGraphicFramePr>
        <xdr:cNvPr id="2"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prnt.sc/Vdp7aGXUlhG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tabSelected="1" topLeftCell="A22" workbookViewId="0">
      <selection activeCell="G4" sqref="G4:H4"/>
    </sheetView>
  </sheetViews>
  <sheetFormatPr defaultColWidth="12.6640625" defaultRowHeight="15.75" customHeight="1" x14ac:dyDescent="0.25"/>
  <cols>
    <col min="2" max="2" width="16.21875" bestFit="1" customWidth="1"/>
    <col min="3" max="3" width="15.88671875" customWidth="1"/>
  </cols>
  <sheetData>
    <row r="1" spans="1:26" ht="15.75" customHeight="1" x14ac:dyDescent="0.4">
      <c r="A1" s="1"/>
      <c r="B1" s="94" t="s">
        <v>8</v>
      </c>
      <c r="C1" s="95"/>
      <c r="D1" s="95"/>
      <c r="E1" s="95"/>
      <c r="F1" s="95"/>
      <c r="G1" s="95"/>
      <c r="H1" s="95"/>
      <c r="I1" s="1"/>
      <c r="J1" s="1"/>
      <c r="K1" s="1"/>
      <c r="L1" s="1"/>
      <c r="M1" s="1"/>
      <c r="N1" s="1"/>
      <c r="O1" s="1"/>
      <c r="P1" s="1"/>
      <c r="Q1" s="1"/>
      <c r="R1" s="1"/>
      <c r="S1" s="1"/>
      <c r="T1" s="1"/>
      <c r="U1" s="1"/>
      <c r="V1" s="1"/>
      <c r="W1" s="1"/>
      <c r="X1" s="1"/>
      <c r="Y1" s="1"/>
      <c r="Z1" s="1"/>
    </row>
    <row r="2" spans="1:26" ht="15.75" customHeight="1" x14ac:dyDescent="0.3">
      <c r="A2" s="1"/>
      <c r="B2" s="2"/>
      <c r="C2" s="2"/>
      <c r="D2" s="2"/>
      <c r="E2" s="2"/>
      <c r="F2" s="2"/>
      <c r="G2" s="2"/>
      <c r="H2" s="3"/>
      <c r="I2" s="1"/>
      <c r="J2" s="1"/>
      <c r="K2" s="1"/>
      <c r="L2" s="1"/>
      <c r="M2" s="1"/>
      <c r="N2" s="1"/>
      <c r="O2" s="1"/>
      <c r="P2" s="1"/>
      <c r="Q2" s="1"/>
      <c r="R2" s="1"/>
      <c r="S2" s="1"/>
      <c r="T2" s="1"/>
      <c r="U2" s="1"/>
      <c r="V2" s="1"/>
      <c r="W2" s="1"/>
      <c r="X2" s="1"/>
      <c r="Y2" s="1"/>
      <c r="Z2" s="1"/>
    </row>
    <row r="3" spans="1:26" ht="15.75" customHeight="1" x14ac:dyDescent="0.3">
      <c r="A3" s="4"/>
      <c r="B3" s="5" t="s">
        <v>0</v>
      </c>
      <c r="C3" s="92" t="s">
        <v>1</v>
      </c>
      <c r="D3" s="91"/>
      <c r="E3" s="93" t="s">
        <v>2</v>
      </c>
      <c r="F3" s="91"/>
      <c r="G3" s="92" t="s">
        <v>210</v>
      </c>
      <c r="H3" s="91"/>
      <c r="I3" s="1"/>
      <c r="J3" s="1"/>
      <c r="K3" s="1"/>
      <c r="L3" s="1"/>
      <c r="M3" s="1"/>
      <c r="N3" s="1"/>
      <c r="O3" s="1"/>
      <c r="P3" s="1"/>
      <c r="Q3" s="1"/>
      <c r="R3" s="1"/>
      <c r="S3" s="1"/>
      <c r="T3" s="1"/>
      <c r="U3" s="1"/>
      <c r="V3" s="1"/>
      <c r="W3" s="1"/>
      <c r="X3" s="1"/>
      <c r="Y3" s="1"/>
      <c r="Z3" s="1"/>
    </row>
    <row r="4" spans="1:26" ht="15.75" customHeight="1" x14ac:dyDescent="0.3">
      <c r="A4" s="4"/>
      <c r="B4" s="5" t="s">
        <v>3</v>
      </c>
      <c r="C4" s="92"/>
      <c r="D4" s="91"/>
      <c r="E4" s="93" t="s">
        <v>4</v>
      </c>
      <c r="F4" s="91"/>
      <c r="G4" s="92"/>
      <c r="H4" s="91"/>
      <c r="I4" s="1"/>
      <c r="J4" s="1"/>
      <c r="K4" s="1"/>
      <c r="L4" s="1"/>
      <c r="M4" s="1"/>
      <c r="N4" s="1"/>
      <c r="O4" s="1"/>
      <c r="P4" s="1"/>
      <c r="Q4" s="1"/>
      <c r="R4" s="1"/>
      <c r="S4" s="1"/>
      <c r="T4" s="1"/>
      <c r="U4" s="1"/>
      <c r="V4" s="1"/>
      <c r="W4" s="1"/>
      <c r="X4" s="1"/>
      <c r="Y4" s="1"/>
      <c r="Z4" s="1"/>
    </row>
    <row r="5" spans="1:26" ht="15.75" customHeight="1" x14ac:dyDescent="0.3">
      <c r="A5" s="4"/>
      <c r="B5" s="5" t="s">
        <v>5</v>
      </c>
      <c r="C5" s="92"/>
      <c r="D5" s="91"/>
      <c r="E5" s="93" t="s">
        <v>6</v>
      </c>
      <c r="F5" s="91"/>
      <c r="G5" s="92"/>
      <c r="H5" s="91"/>
      <c r="I5" s="1"/>
      <c r="J5" s="1"/>
      <c r="K5" s="1"/>
      <c r="L5" s="1"/>
      <c r="M5" s="1"/>
      <c r="N5" s="1"/>
      <c r="O5" s="1"/>
      <c r="P5" s="1"/>
      <c r="Q5" s="1"/>
      <c r="R5" s="1"/>
      <c r="S5" s="1"/>
      <c r="T5" s="1"/>
      <c r="U5" s="1"/>
      <c r="V5" s="1"/>
      <c r="W5" s="1"/>
      <c r="X5" s="1"/>
      <c r="Y5" s="1"/>
      <c r="Z5" s="1"/>
    </row>
    <row r="6" spans="1:26" ht="15.75" customHeight="1" x14ac:dyDescent="0.3">
      <c r="A6" s="4"/>
      <c r="B6" s="5" t="s">
        <v>9</v>
      </c>
      <c r="C6" s="92"/>
      <c r="D6" s="90"/>
      <c r="E6" s="90"/>
      <c r="F6" s="90"/>
      <c r="G6" s="90"/>
      <c r="H6" s="91"/>
      <c r="I6" s="1"/>
      <c r="J6" s="1"/>
      <c r="K6" s="1"/>
      <c r="L6" s="1"/>
      <c r="M6" s="1"/>
      <c r="N6" s="1"/>
      <c r="O6" s="1"/>
      <c r="P6" s="1"/>
      <c r="Q6" s="1"/>
      <c r="R6" s="1"/>
      <c r="S6" s="1"/>
      <c r="T6" s="1"/>
      <c r="U6" s="1"/>
      <c r="V6" s="1"/>
      <c r="W6" s="1"/>
      <c r="X6" s="1"/>
      <c r="Y6" s="1"/>
      <c r="Z6" s="1"/>
    </row>
    <row r="7" spans="1:26" ht="15.75" customHeight="1" x14ac:dyDescent="0.3">
      <c r="A7" s="1"/>
      <c r="B7" s="1"/>
      <c r="C7" s="1"/>
      <c r="D7" s="1"/>
      <c r="E7" s="1"/>
      <c r="F7" s="1"/>
      <c r="G7" s="1"/>
      <c r="H7" s="6"/>
      <c r="I7" s="1"/>
      <c r="J7" s="1"/>
      <c r="K7" s="1"/>
      <c r="L7" s="1"/>
      <c r="M7" s="1"/>
      <c r="N7" s="1"/>
      <c r="O7" s="1"/>
      <c r="P7" s="1"/>
      <c r="Q7" s="1"/>
      <c r="R7" s="1"/>
      <c r="S7" s="1"/>
      <c r="T7" s="1"/>
      <c r="U7" s="1"/>
      <c r="V7" s="1"/>
      <c r="W7" s="1"/>
      <c r="X7" s="1"/>
      <c r="Y7" s="1"/>
      <c r="Z7" s="1"/>
    </row>
    <row r="8" spans="1:26" ht="15.75" customHeight="1" x14ac:dyDescent="0.3">
      <c r="A8" s="1"/>
      <c r="B8" s="1"/>
      <c r="C8" s="1"/>
      <c r="D8" s="1"/>
      <c r="E8" s="1"/>
      <c r="F8" s="1"/>
      <c r="G8" s="1"/>
      <c r="H8" s="6"/>
      <c r="I8" s="1"/>
      <c r="J8" s="1"/>
      <c r="K8" s="1"/>
      <c r="L8" s="1"/>
      <c r="M8" s="1"/>
      <c r="N8" s="1"/>
      <c r="O8" s="1"/>
      <c r="P8" s="1"/>
      <c r="Q8" s="1"/>
      <c r="R8" s="1"/>
      <c r="S8" s="1"/>
      <c r="T8" s="1"/>
      <c r="U8" s="1"/>
      <c r="V8" s="1"/>
      <c r="W8" s="1"/>
      <c r="X8" s="1"/>
      <c r="Y8" s="1"/>
      <c r="Z8" s="1"/>
    </row>
    <row r="9" spans="1:26" ht="15.75" customHeight="1" x14ac:dyDescent="0.3">
      <c r="A9" s="1"/>
      <c r="B9" s="2"/>
      <c r="C9" s="2"/>
      <c r="D9" s="2"/>
      <c r="E9" s="2"/>
      <c r="F9" s="2"/>
      <c r="G9" s="2"/>
      <c r="H9" s="2"/>
      <c r="I9" s="1"/>
      <c r="J9" s="1"/>
      <c r="K9" s="1"/>
      <c r="L9" s="1"/>
      <c r="M9" s="1"/>
      <c r="N9" s="1"/>
      <c r="O9" s="1"/>
      <c r="P9" s="1"/>
      <c r="Q9" s="1"/>
      <c r="R9" s="1"/>
      <c r="S9" s="1"/>
      <c r="T9" s="1"/>
      <c r="U9" s="1"/>
      <c r="V9" s="1"/>
      <c r="W9" s="1"/>
      <c r="X9" s="1"/>
      <c r="Y9" s="1"/>
      <c r="Z9" s="1"/>
    </row>
    <row r="10" spans="1:26" ht="15.75" customHeight="1" x14ac:dyDescent="0.3">
      <c r="A10" s="7"/>
      <c r="B10" s="8" t="s">
        <v>10</v>
      </c>
      <c r="C10" s="8" t="s">
        <v>11</v>
      </c>
      <c r="D10" s="9" t="s">
        <v>12</v>
      </c>
      <c r="E10" s="8" t="s">
        <v>13</v>
      </c>
      <c r="F10" s="8" t="s">
        <v>14</v>
      </c>
      <c r="G10" s="10" t="s">
        <v>15</v>
      </c>
      <c r="H10" s="11" t="s">
        <v>16</v>
      </c>
      <c r="I10" s="1"/>
      <c r="J10" s="1"/>
      <c r="K10" s="1"/>
      <c r="L10" s="1"/>
      <c r="M10" s="1"/>
      <c r="N10" s="1"/>
      <c r="O10" s="1"/>
      <c r="P10" s="1"/>
      <c r="Q10" s="1"/>
      <c r="R10" s="1"/>
      <c r="S10" s="1"/>
      <c r="T10" s="1"/>
      <c r="U10" s="1"/>
      <c r="V10" s="1"/>
      <c r="W10" s="1"/>
      <c r="X10" s="1"/>
      <c r="Y10" s="1"/>
      <c r="Z10" s="1"/>
    </row>
    <row r="11" spans="1:26" ht="15.75" customHeight="1" x14ac:dyDescent="0.3">
      <c r="A11" s="7"/>
      <c r="B11" s="12">
        <v>1</v>
      </c>
      <c r="C11" s="13" t="s">
        <v>17</v>
      </c>
      <c r="D11" s="14">
        <f>'Test cases'!A5</f>
        <v>27</v>
      </c>
      <c r="E11" s="14">
        <f>'Test cases'!B5</f>
        <v>7</v>
      </c>
      <c r="F11" s="14">
        <f>'Test cases'!C5</f>
        <v>0</v>
      </c>
      <c r="G11" s="14">
        <f>'Test cases'!D5</f>
        <v>1</v>
      </c>
      <c r="H11" s="15">
        <f>SUM(D11:G11)</f>
        <v>35</v>
      </c>
      <c r="I11" s="1"/>
      <c r="J11" s="1"/>
      <c r="K11" s="1"/>
      <c r="L11" s="1"/>
      <c r="M11" s="1"/>
      <c r="N11" s="1"/>
      <c r="O11" s="1"/>
      <c r="P11" s="1"/>
      <c r="Q11" s="1"/>
      <c r="R11" s="1"/>
      <c r="S11" s="1"/>
      <c r="T11" s="1"/>
      <c r="U11" s="1"/>
      <c r="V11" s="1"/>
      <c r="W11" s="1"/>
      <c r="X11" s="1"/>
      <c r="Y11" s="1"/>
      <c r="Z11" s="1"/>
    </row>
    <row r="12" spans="1:26" ht="15.75" customHeight="1" x14ac:dyDescent="0.3">
      <c r="A12" s="7"/>
      <c r="B12" s="16">
        <v>2</v>
      </c>
      <c r="C12" s="13" t="s">
        <v>18</v>
      </c>
      <c r="D12" s="14">
        <f>COUNTIF('Test cases'!$G$11:$G$24,"Pass")</f>
        <v>9</v>
      </c>
      <c r="E12" s="14">
        <f>COUNTIF('Test cases'!$G$11:$G$24,"Fail")</f>
        <v>3</v>
      </c>
      <c r="F12" s="14">
        <f>COUNTIF('Test cases'!$G$11:$G$24,"NT")</f>
        <v>0</v>
      </c>
      <c r="G12" s="14">
        <f>COUNTIF('Test cases'!$G$11:$G$24,"N/A")</f>
        <v>1</v>
      </c>
      <c r="H12" s="14">
        <f t="shared" ref="H12:H13" si="0">SUM(D12:G12)</f>
        <v>13</v>
      </c>
      <c r="I12" s="1"/>
      <c r="J12" s="1"/>
      <c r="K12" s="1"/>
      <c r="L12" s="1"/>
      <c r="M12" s="1"/>
      <c r="N12" s="1"/>
      <c r="O12" s="1"/>
      <c r="P12" s="1"/>
      <c r="Q12" s="1"/>
      <c r="R12" s="1"/>
      <c r="S12" s="1"/>
      <c r="T12" s="1"/>
      <c r="U12" s="1"/>
      <c r="V12" s="1"/>
      <c r="W12" s="1"/>
      <c r="X12" s="1"/>
      <c r="Y12" s="1"/>
      <c r="Z12" s="1"/>
    </row>
    <row r="13" spans="1:26" ht="15.75" customHeight="1" x14ac:dyDescent="0.3">
      <c r="A13" s="7"/>
      <c r="B13" s="16">
        <v>3</v>
      </c>
      <c r="C13" s="13" t="s">
        <v>19</v>
      </c>
      <c r="D13" s="14">
        <f>COUNTIF('Test cases'!$G$27:$G$49,"Pass")</f>
        <v>18</v>
      </c>
      <c r="E13" s="14">
        <f>COUNTIF('Test cases'!$G$27:$G$49,"Fail")</f>
        <v>4</v>
      </c>
      <c r="F13" s="14">
        <f>COUNTIF('Test cases'!$G$27:$G$49,"NT")</f>
        <v>0</v>
      </c>
      <c r="G13" s="14">
        <f>COUNTIF('Test cases'!$G$27:$G$49,"N/A")</f>
        <v>0</v>
      </c>
      <c r="H13" s="14">
        <f t="shared" si="0"/>
        <v>22</v>
      </c>
      <c r="I13" s="1"/>
      <c r="J13" s="1"/>
      <c r="K13" s="1"/>
      <c r="L13" s="1"/>
      <c r="M13" s="1"/>
      <c r="N13" s="1"/>
      <c r="O13" s="1"/>
      <c r="P13" s="1"/>
      <c r="Q13" s="1"/>
      <c r="R13" s="1"/>
      <c r="S13" s="1"/>
      <c r="T13" s="1"/>
      <c r="U13" s="1"/>
      <c r="V13" s="1"/>
      <c r="W13" s="1"/>
      <c r="X13" s="1"/>
      <c r="Y13" s="1"/>
      <c r="Z13" s="1"/>
    </row>
    <row r="14" spans="1:26" ht="15.75" customHeight="1" x14ac:dyDescent="0.3">
      <c r="A14" s="7"/>
      <c r="B14" s="12"/>
      <c r="C14" s="17"/>
      <c r="D14" s="14"/>
      <c r="E14" s="14"/>
      <c r="F14" s="14"/>
      <c r="G14" s="14"/>
      <c r="H14" s="15"/>
      <c r="I14" s="1"/>
      <c r="J14" s="1"/>
      <c r="K14" s="1"/>
      <c r="L14" s="1"/>
      <c r="M14" s="1"/>
      <c r="N14" s="1"/>
      <c r="O14" s="1"/>
      <c r="P14" s="1"/>
      <c r="Q14" s="1"/>
      <c r="R14" s="1"/>
      <c r="S14" s="1"/>
      <c r="T14" s="1"/>
      <c r="U14" s="1"/>
      <c r="V14" s="1"/>
      <c r="W14" s="1"/>
      <c r="X14" s="1"/>
      <c r="Y14" s="1"/>
      <c r="Z14" s="1"/>
    </row>
    <row r="15" spans="1:26" ht="15.75" customHeight="1" x14ac:dyDescent="0.3">
      <c r="A15" s="7"/>
      <c r="B15" s="12"/>
      <c r="C15" s="17"/>
      <c r="D15" s="14"/>
      <c r="E15" s="14"/>
      <c r="F15" s="14"/>
      <c r="G15" s="14"/>
      <c r="H15" s="15"/>
      <c r="I15" s="1"/>
      <c r="J15" s="1"/>
      <c r="K15" s="1"/>
      <c r="L15" s="1"/>
      <c r="M15" s="1"/>
      <c r="N15" s="1"/>
      <c r="O15" s="1"/>
      <c r="P15" s="1"/>
      <c r="Q15" s="1"/>
      <c r="R15" s="1"/>
      <c r="S15" s="1"/>
      <c r="T15" s="1"/>
      <c r="U15" s="1"/>
      <c r="V15" s="1"/>
      <c r="W15" s="1"/>
      <c r="X15" s="1"/>
      <c r="Y15" s="1"/>
      <c r="Z15" s="1"/>
    </row>
    <row r="16" spans="1:26" ht="15.75" customHeight="1" x14ac:dyDescent="0.3">
      <c r="A16" s="7"/>
      <c r="B16" s="12"/>
      <c r="C16" s="17"/>
      <c r="D16" s="14"/>
      <c r="E16" s="14"/>
      <c r="F16" s="14"/>
      <c r="G16" s="14"/>
      <c r="H16" s="15"/>
      <c r="I16" s="1"/>
      <c r="J16" s="1"/>
      <c r="K16" s="1"/>
      <c r="L16" s="1"/>
      <c r="M16" s="1"/>
      <c r="N16" s="1"/>
      <c r="O16" s="1"/>
      <c r="P16" s="1"/>
      <c r="Q16" s="1"/>
      <c r="R16" s="1"/>
      <c r="S16" s="1"/>
      <c r="T16" s="1"/>
      <c r="U16" s="1"/>
      <c r="V16" s="1"/>
      <c r="W16" s="1"/>
      <c r="X16" s="1"/>
      <c r="Y16" s="1"/>
      <c r="Z16" s="1"/>
    </row>
    <row r="17" spans="1:26" ht="15.75" customHeight="1" x14ac:dyDescent="0.3">
      <c r="A17" s="7"/>
      <c r="B17" s="12"/>
      <c r="C17" s="17"/>
      <c r="D17" s="14"/>
      <c r="E17" s="14"/>
      <c r="F17" s="14"/>
      <c r="G17" s="14"/>
      <c r="H17" s="15"/>
      <c r="I17" s="1"/>
      <c r="J17" s="1"/>
      <c r="K17" s="1"/>
      <c r="L17" s="1"/>
      <c r="M17" s="1"/>
      <c r="N17" s="1"/>
      <c r="O17" s="1"/>
      <c r="P17" s="1"/>
      <c r="Q17" s="1"/>
      <c r="R17" s="1"/>
      <c r="S17" s="1"/>
      <c r="T17" s="1"/>
      <c r="U17" s="1"/>
      <c r="V17" s="1"/>
      <c r="W17" s="1"/>
      <c r="X17" s="1"/>
      <c r="Y17" s="1"/>
      <c r="Z17" s="1"/>
    </row>
    <row r="18" spans="1:26" ht="15.75" customHeight="1" x14ac:dyDescent="0.3">
      <c r="A18" s="7"/>
      <c r="B18" s="18"/>
      <c r="C18" s="19" t="s">
        <v>20</v>
      </c>
      <c r="D18" s="20">
        <f t="shared" ref="D18:H18" si="1">SUM(D11:D17)</f>
        <v>54</v>
      </c>
      <c r="E18" s="20">
        <f t="shared" si="1"/>
        <v>14</v>
      </c>
      <c r="F18" s="20">
        <f t="shared" si="1"/>
        <v>0</v>
      </c>
      <c r="G18" s="20">
        <f t="shared" si="1"/>
        <v>2</v>
      </c>
      <c r="H18" s="21">
        <f t="shared" si="1"/>
        <v>70</v>
      </c>
      <c r="I18" s="1"/>
      <c r="J18" s="1"/>
      <c r="K18" s="1"/>
      <c r="L18" s="1"/>
      <c r="M18" s="1"/>
      <c r="N18" s="1"/>
      <c r="O18" s="1"/>
      <c r="P18" s="1"/>
      <c r="Q18" s="1"/>
      <c r="R18" s="1"/>
      <c r="S18" s="1"/>
      <c r="T18" s="1"/>
      <c r="U18" s="1"/>
      <c r="V18" s="1"/>
      <c r="W18" s="1"/>
      <c r="X18" s="1"/>
      <c r="Y18" s="1"/>
      <c r="Z18" s="1"/>
    </row>
    <row r="19" spans="1:26" ht="15.75" customHeight="1" x14ac:dyDescent="0.3">
      <c r="A19" s="1"/>
      <c r="B19" s="1"/>
      <c r="C19" s="1"/>
      <c r="D19" s="22"/>
      <c r="E19" s="23"/>
      <c r="F19" s="23"/>
      <c r="G19" s="23"/>
      <c r="H19" s="23"/>
      <c r="I19" s="1"/>
      <c r="J19" s="1"/>
      <c r="K19" s="1"/>
      <c r="L19" s="1"/>
      <c r="M19" s="1"/>
      <c r="N19" s="1"/>
      <c r="O19" s="1"/>
      <c r="P19" s="1"/>
      <c r="Q19" s="1"/>
      <c r="R19" s="1"/>
      <c r="S19" s="1"/>
      <c r="T19" s="1"/>
      <c r="U19" s="1"/>
      <c r="V19" s="1"/>
      <c r="W19" s="1"/>
      <c r="X19" s="1"/>
      <c r="Y19" s="1"/>
      <c r="Z19" s="1"/>
    </row>
    <row r="20" spans="1:26" ht="15.75" customHeight="1" x14ac:dyDescent="0.3">
      <c r="A20" s="1"/>
      <c r="B20" s="1"/>
      <c r="C20" s="24" t="s">
        <v>21</v>
      </c>
      <c r="D20" s="1"/>
      <c r="E20" s="25">
        <f>($D18+$E18)*100/$H18</f>
        <v>97.142857142857139</v>
      </c>
      <c r="F20" s="1" t="s">
        <v>22</v>
      </c>
      <c r="G20" s="1"/>
      <c r="H20" s="1"/>
      <c r="I20" s="1"/>
      <c r="J20" s="1"/>
      <c r="K20" s="1"/>
      <c r="L20" s="1"/>
      <c r="M20" s="1"/>
      <c r="N20" s="1"/>
      <c r="O20" s="1"/>
      <c r="P20" s="1"/>
      <c r="Q20" s="1"/>
      <c r="R20" s="1"/>
      <c r="S20" s="1"/>
      <c r="T20" s="1"/>
      <c r="U20" s="1"/>
      <c r="V20" s="1"/>
      <c r="W20" s="1"/>
      <c r="X20" s="1"/>
      <c r="Y20" s="1"/>
      <c r="Z20" s="1"/>
    </row>
    <row r="21" spans="1:26" ht="15.75" customHeight="1" x14ac:dyDescent="0.3">
      <c r="A21" s="1"/>
      <c r="B21" s="1"/>
      <c r="C21" s="24" t="s">
        <v>23</v>
      </c>
      <c r="D21" s="1"/>
      <c r="E21" s="25">
        <f>$D18*100/($D18+$E18)</f>
        <v>79.411764705882348</v>
      </c>
      <c r="F21" s="1" t="s">
        <v>22</v>
      </c>
      <c r="G21" s="1"/>
      <c r="H21" s="1"/>
      <c r="I21" s="1"/>
      <c r="J21" s="1"/>
      <c r="K21" s="1"/>
      <c r="L21" s="1"/>
      <c r="M21" s="1"/>
      <c r="N21" s="1"/>
      <c r="O21" s="1"/>
      <c r="P21" s="1"/>
      <c r="Q21" s="1"/>
      <c r="R21" s="1"/>
      <c r="S21" s="1"/>
      <c r="T21" s="1"/>
      <c r="U21" s="1"/>
      <c r="V21" s="1"/>
      <c r="W21" s="1"/>
      <c r="X21" s="1"/>
      <c r="Y21" s="1"/>
      <c r="Z21" s="1"/>
    </row>
    <row r="22" spans="1:26" ht="15.75" customHeight="1" x14ac:dyDescent="0.3">
      <c r="A22" s="1"/>
      <c r="B22" s="1"/>
      <c r="C22" s="1"/>
      <c r="D22" s="1"/>
      <c r="E22" s="25"/>
      <c r="F22" s="1"/>
      <c r="G22" s="1"/>
      <c r="H22" s="1"/>
      <c r="I22" s="1"/>
      <c r="J22" s="1"/>
      <c r="K22" s="1"/>
      <c r="L22" s="1"/>
      <c r="M22" s="1"/>
      <c r="N22" s="1"/>
      <c r="O22" s="1"/>
      <c r="P22" s="1"/>
      <c r="Q22" s="1"/>
      <c r="R22" s="1"/>
      <c r="S22" s="1"/>
      <c r="T22" s="1"/>
      <c r="U22" s="1"/>
      <c r="V22" s="1"/>
      <c r="W22" s="1"/>
      <c r="X22" s="1"/>
      <c r="Y22" s="1"/>
      <c r="Z22" s="1"/>
    </row>
    <row r="23" spans="1:26" ht="15.75" customHeight="1" x14ac:dyDescent="0.3">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4"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4"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4"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4"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4"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4"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4" x14ac:dyDescent="0.3">
      <c r="A35" s="1"/>
      <c r="B35" s="26"/>
      <c r="C35" s="1"/>
      <c r="D35" s="1"/>
      <c r="E35" s="1"/>
      <c r="F35" s="1"/>
      <c r="G35" s="1"/>
      <c r="H35" s="1"/>
      <c r="I35" s="1"/>
      <c r="J35" s="1"/>
      <c r="K35" s="1"/>
      <c r="L35" s="1"/>
      <c r="M35" s="1"/>
      <c r="N35" s="1"/>
      <c r="O35" s="1"/>
      <c r="P35" s="1"/>
      <c r="Q35" s="1"/>
      <c r="R35" s="1"/>
      <c r="S35" s="1"/>
      <c r="T35" s="1"/>
      <c r="U35" s="1"/>
      <c r="V35" s="1"/>
      <c r="W35" s="1"/>
      <c r="X35" s="1"/>
      <c r="Y35" s="1"/>
      <c r="Z35" s="1"/>
    </row>
    <row r="36" spans="1:26" ht="14.4"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4"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4"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4"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4"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4"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4"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4"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4"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4"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4"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4"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4"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4"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4"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4"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4"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4"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4"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4"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4"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4"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4"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4"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4"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4"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4"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4"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4"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4"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4"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4"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4"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4"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4"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4"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4"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4"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4"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4"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4"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4"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4"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4"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4"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4"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4"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4"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4"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4"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4"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4"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4"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4"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4"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4"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4"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4"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4"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4"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4"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4"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4"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4"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4"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4"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4"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4"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4"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4"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4"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4"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4"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4"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4"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4"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4"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4"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4"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4"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4"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4"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4"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4"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4"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4"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4"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4"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4"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4"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4"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4"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4"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4"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4"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4"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4"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4"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4"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4"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4"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4"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4"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4"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4"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4"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4"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4"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4"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4"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4"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4"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4"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4"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4"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4"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4"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4"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4"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4"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4"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4"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4"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4"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4"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4"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4"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4"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4"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4"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4"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4"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4"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4"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4"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4"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4"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4"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4"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4"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4"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4"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4"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4"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4"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4"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4"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4"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4"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4"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4"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4"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4"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4"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4"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4"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4"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4"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4"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4"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4"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4"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4"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4"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4"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4"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4"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4"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4"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4"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4"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4"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4"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4"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4"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4"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4"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4"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4"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4"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4"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4"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4"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4"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4"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4"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4"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4"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4"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4"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4"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4"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4"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4"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4"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4"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4"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4"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4"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4"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4"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4"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4"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4"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4"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4"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4"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4"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4"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4"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4"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4"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4"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4"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4"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4"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4"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4"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4"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4"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4"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4"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4"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4"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4"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4"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4"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4"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4"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4"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4"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4"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4"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4"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4"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4"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4"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4"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4"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4"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4"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4"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4"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4"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4"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4"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4"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4"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4"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4"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4"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4"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4"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4"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4"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4"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4"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4"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4"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4"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4"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4"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4"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4"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4"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4"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4"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4"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4"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4"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4"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4"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4"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4"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4"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4"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4"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4"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4"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4"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4"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4"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4"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4"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4"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4"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4"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4"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4"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4"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4"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4"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4"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4"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4"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4"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4"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4"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4"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4"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4"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4"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4"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4"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4"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4"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4"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4"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4"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4"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4"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4"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4"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4"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4"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4"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4"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4"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4"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4"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4"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4"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4"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4"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4"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4"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4"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4"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4"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4"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4"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4"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4"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4"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4"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4"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4"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4"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4"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4"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4"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4"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4"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4"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4"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4"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4"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4"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4"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4"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4"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4"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4"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4"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4"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4"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4"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4"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4"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4"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4"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4"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4"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4"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4"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4"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4"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4"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4"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4"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4"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4"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4"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4"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4"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4"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4"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4"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4"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4"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4"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4"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4"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4"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4"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4"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4"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4"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4"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4"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4"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4"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4"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4"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4"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4"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4"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4"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4"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4"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4"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4"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4"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4"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4"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4"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4"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4"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4"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4"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4"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4"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4"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4"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4"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4"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4"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4"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4"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4"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4"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4"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4"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4"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4"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4"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4"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4"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4"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4"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4"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4"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4"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4"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4"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4"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4"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4"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4"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4"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4"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4"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4"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4"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4"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4"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4"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4"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4"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4"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4"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4"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4"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4"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4"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4"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4"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4"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4"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4"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4"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4"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4"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4"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4"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4"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4"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4"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4"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4"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4"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4"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4"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4"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4"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4"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4"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4"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4"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4"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4"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4"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4"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4"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4"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4"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4"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4"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4"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4"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4"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4"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4"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4"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4"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4"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4"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4"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4"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4"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4"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4"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4"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4"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4"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4"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4"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4"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4"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4"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4"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4"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4"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4"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4"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4"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4"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4"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4"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4"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4"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4"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4"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4"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4"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4"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4"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4"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4"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4"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4"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4"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4"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4"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4"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4"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4"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4"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4"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4"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4"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4"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4"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4"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4"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4"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4"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4"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4"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4"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4"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4"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4"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4"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4"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4"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4"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4"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4"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4"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4"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4"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4"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4"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4"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4"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4"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4"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4"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4"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4"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4"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4"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4"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4"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4"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4"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4"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4"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4"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4"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4"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4"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4"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4"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4"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4"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4"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4"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4"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4"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4"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4"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4"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4"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4"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4"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4"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4"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4"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4"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4"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4"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4"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4"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4"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4"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4"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4"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4"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4"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4"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4"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4"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4"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4"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4"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4"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4"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4"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4"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4"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4"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4"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4"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4"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4"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4"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4"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4"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4"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4"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4"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4"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4"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4"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4"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4"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4"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4"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4"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4"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4"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4"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4"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4"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4"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4"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4"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4"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4"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4"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4"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4"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4"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4"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4"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4"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4"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4"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4"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4"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4"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4"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4"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4"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4"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4"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4"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4"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4"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4"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4"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4"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4"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4"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4"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4"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4"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4"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4"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4"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4"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4"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4"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4"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4"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4"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4"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4"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4"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4"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4"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4"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4"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4"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4"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4"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4"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4"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4"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4"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4"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4"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4"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4"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4"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4"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4"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4"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4"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4"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4"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4"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4"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4"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4"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4"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4"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4"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4"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4"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4"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4"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4"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4"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4"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4"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4"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4"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4"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4"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4"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4"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4"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4"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4"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4"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4"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4"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4"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4"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4"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4"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4"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4"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4"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4"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4"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4"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4"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4"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4"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4"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4"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4"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4"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4"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4"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4"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4"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4"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4"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4"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4"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4"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4"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4"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4"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4"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4"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4"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4"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4"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4"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4"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4"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4"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4"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4"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4"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4"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4"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4"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4"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4"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4"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4"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4"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4"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4"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4"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4"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4"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4"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4"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4"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4"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4"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4"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4"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4"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4"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4"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4"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4"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4"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4"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4"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4"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4"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4"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4"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4"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4"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4"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4"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4"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4"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4"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4"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4"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4"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4"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4"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4"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4"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4"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4"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4"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4"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4"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4"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4"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4"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4"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4"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4"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4"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4"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4"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4"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4"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4"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4"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4"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4"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4"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4"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4"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4"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4"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4"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4"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4"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4"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4"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4"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4"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4"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4"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4"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4"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4"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4"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4"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4"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4"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4"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4"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4"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4"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4"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4"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4"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4"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4"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4"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4"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4"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4"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4"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4"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4"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4"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4"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4"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4"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4"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4"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4"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4"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4"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4"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4"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4"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4"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4"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4"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4"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4"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4"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4"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4"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4"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4"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4"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4"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4"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4"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4"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4"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4"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4"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4"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4"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4"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4"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4"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4"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4"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4"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4"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4"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4"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4"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4"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4"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4"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4"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4"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4"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4"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4"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4"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4"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4"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4"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4"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4"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4"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4"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4"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4"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4"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4"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4"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4"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4"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4"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4"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4"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4"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4"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4"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4"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4"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4"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4"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4"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4"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4"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4"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4"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4"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1">
    <mergeCell ref="C5:D5"/>
    <mergeCell ref="E5:F5"/>
    <mergeCell ref="G5:H5"/>
    <mergeCell ref="C6:H6"/>
    <mergeCell ref="B1:H1"/>
    <mergeCell ref="C3:D3"/>
    <mergeCell ref="E3:F3"/>
    <mergeCell ref="G3:H3"/>
    <mergeCell ref="C4:D4"/>
    <mergeCell ref="E4:F4"/>
    <mergeCell ref="G4:H4"/>
  </mergeCells>
  <hyperlinks>
    <hyperlink ref="C11" location="'Test cases'!A1" display="Software Testing"/>
    <hyperlink ref="C12" location="'Test cases'!A9:J24" display="List Organisation"/>
    <hyperlink ref="C13" location="'Test cases'!A25:J49" display="Add Organisation"/>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3"/>
  <sheetViews>
    <sheetView workbookViewId="0">
      <pane ySplit="8" topLeftCell="A9" activePane="bottomLeft" state="frozen"/>
      <selection pane="bottomLeft" activeCell="H47" activeCellId="1" sqref="H47:H49 H47"/>
    </sheetView>
  </sheetViews>
  <sheetFormatPr defaultColWidth="12.6640625" defaultRowHeight="15.75" customHeight="1" x14ac:dyDescent="0.25"/>
  <cols>
    <col min="1" max="1" width="15.88671875" customWidth="1"/>
    <col min="2" max="2" width="20.88671875" customWidth="1"/>
    <col min="3" max="3" width="28.109375" customWidth="1"/>
    <col min="4" max="4" width="21.88671875" customWidth="1"/>
    <col min="5" max="5" width="22.6640625" customWidth="1"/>
    <col min="6" max="6" width="28" customWidth="1"/>
  </cols>
  <sheetData>
    <row r="1" spans="1:26" ht="13.2" x14ac:dyDescent="0.25">
      <c r="A1" s="27" t="s">
        <v>24</v>
      </c>
      <c r="B1" s="96" t="s">
        <v>25</v>
      </c>
      <c r="C1" s="88"/>
      <c r="D1" s="88"/>
      <c r="E1" s="89"/>
      <c r="G1" s="28"/>
      <c r="H1" s="28"/>
      <c r="J1" s="29"/>
      <c r="K1" s="29"/>
      <c r="L1" s="29"/>
      <c r="M1" s="29"/>
      <c r="N1" s="29"/>
      <c r="O1" s="29"/>
      <c r="P1" s="29"/>
      <c r="Q1" s="29"/>
      <c r="R1" s="29"/>
      <c r="S1" s="29"/>
      <c r="T1" s="29"/>
      <c r="U1" s="29"/>
      <c r="V1" s="29"/>
      <c r="W1" s="29"/>
      <c r="X1" s="29"/>
      <c r="Y1" s="29"/>
      <c r="Z1" s="29"/>
    </row>
    <row r="2" spans="1:26" ht="26.4" x14ac:dyDescent="0.25">
      <c r="A2" s="27" t="s">
        <v>26</v>
      </c>
      <c r="B2" s="97" t="s">
        <v>27</v>
      </c>
      <c r="C2" s="88"/>
      <c r="D2" s="88"/>
      <c r="E2" s="89"/>
      <c r="G2" s="28"/>
      <c r="H2" s="28"/>
      <c r="I2" s="29"/>
      <c r="J2" s="29"/>
      <c r="K2" s="29"/>
      <c r="L2" s="29"/>
      <c r="M2" s="29"/>
      <c r="N2" s="29"/>
      <c r="O2" s="29"/>
      <c r="P2" s="29"/>
      <c r="Q2" s="29"/>
      <c r="R2" s="29"/>
      <c r="S2" s="29"/>
      <c r="T2" s="29"/>
      <c r="U2" s="29"/>
      <c r="V2" s="29"/>
      <c r="W2" s="29"/>
      <c r="X2" s="29"/>
      <c r="Y2" s="29"/>
      <c r="Z2" s="29"/>
    </row>
    <row r="3" spans="1:26" ht="13.2" x14ac:dyDescent="0.25">
      <c r="A3" s="27" t="s">
        <v>28</v>
      </c>
      <c r="B3" s="99" t="s">
        <v>210</v>
      </c>
      <c r="C3" s="30"/>
      <c r="D3" s="30"/>
      <c r="E3" s="30"/>
      <c r="F3" s="31"/>
      <c r="G3" s="28"/>
      <c r="H3" s="28"/>
      <c r="I3" s="29"/>
      <c r="J3" s="29"/>
      <c r="K3" s="29"/>
      <c r="L3" s="29"/>
      <c r="M3" s="29"/>
      <c r="N3" s="29"/>
      <c r="O3" s="29"/>
      <c r="P3" s="29"/>
      <c r="Q3" s="29"/>
      <c r="R3" s="29"/>
      <c r="S3" s="29"/>
      <c r="T3" s="29"/>
      <c r="U3" s="29"/>
      <c r="V3" s="29"/>
      <c r="W3" s="29"/>
      <c r="X3" s="29"/>
      <c r="Y3" s="29"/>
      <c r="Z3" s="29"/>
    </row>
    <row r="4" spans="1:26" ht="13.2" x14ac:dyDescent="0.25">
      <c r="A4" s="32" t="s">
        <v>12</v>
      </c>
      <c r="B4" s="33" t="s">
        <v>13</v>
      </c>
      <c r="C4" s="33" t="s">
        <v>14</v>
      </c>
      <c r="D4" s="33" t="s">
        <v>15</v>
      </c>
      <c r="E4" s="33" t="s">
        <v>29</v>
      </c>
      <c r="G4" s="29"/>
      <c r="H4" s="29"/>
      <c r="I4" s="29"/>
      <c r="J4" s="29"/>
      <c r="K4" s="29"/>
      <c r="L4" s="29"/>
      <c r="M4" s="29"/>
      <c r="N4" s="29"/>
      <c r="O4" s="29"/>
      <c r="P4" s="29"/>
      <c r="Q4" s="29"/>
      <c r="R4" s="29"/>
      <c r="S4" s="29"/>
      <c r="T4" s="29"/>
      <c r="U4" s="29"/>
      <c r="V4" s="29"/>
      <c r="W4" s="29"/>
      <c r="X4" s="29"/>
      <c r="Y4" s="29"/>
      <c r="Z4" s="29"/>
    </row>
    <row r="5" spans="1:26" ht="13.2" x14ac:dyDescent="0.25">
      <c r="A5" s="34">
        <f>COUNTIF(G:G,"Pass")</f>
        <v>27</v>
      </c>
      <c r="B5" s="35">
        <f>COUNTIF(G:G,"Fail")</f>
        <v>7</v>
      </c>
      <c r="C5" s="35">
        <f>COUNTIF(G:G,"Untested")</f>
        <v>0</v>
      </c>
      <c r="D5" s="35">
        <f>COUNTIF(G:G,"N/A")</f>
        <v>1</v>
      </c>
      <c r="E5" s="35">
        <f>SUM(A5:D5)</f>
        <v>35</v>
      </c>
      <c r="G5" s="29"/>
      <c r="H5" s="29"/>
      <c r="I5" s="29"/>
      <c r="J5" s="29"/>
      <c r="K5" s="29"/>
      <c r="L5" s="29"/>
      <c r="M5" s="29"/>
      <c r="N5" s="29"/>
      <c r="O5" s="29"/>
      <c r="P5" s="29"/>
      <c r="Q5" s="29"/>
      <c r="R5" s="29"/>
      <c r="S5" s="29"/>
      <c r="T5" s="29"/>
      <c r="U5" s="29"/>
      <c r="V5" s="29"/>
      <c r="W5" s="29"/>
      <c r="X5" s="29"/>
      <c r="Y5" s="29"/>
      <c r="Z5" s="29"/>
    </row>
    <row r="6" spans="1:26" ht="13.2" x14ac:dyDescent="0.25">
      <c r="A6" s="36">
        <f t="shared" ref="A6:D6" si="0">A5/$E$5</f>
        <v>0.77142857142857146</v>
      </c>
      <c r="B6" s="36">
        <f t="shared" si="0"/>
        <v>0.2</v>
      </c>
      <c r="C6" s="36">
        <f t="shared" si="0"/>
        <v>0</v>
      </c>
      <c r="D6" s="36">
        <f t="shared" si="0"/>
        <v>2.8571428571428571E-2</v>
      </c>
      <c r="E6" s="35"/>
      <c r="G6" s="29"/>
      <c r="H6" s="29"/>
      <c r="I6" s="29"/>
      <c r="J6" s="29"/>
      <c r="K6" s="29"/>
      <c r="L6" s="29"/>
      <c r="M6" s="29"/>
      <c r="N6" s="29"/>
      <c r="O6" s="29"/>
      <c r="P6" s="29"/>
      <c r="Q6" s="29"/>
      <c r="R6" s="29"/>
      <c r="S6" s="29"/>
      <c r="T6" s="29"/>
      <c r="U6" s="29"/>
      <c r="V6" s="29"/>
      <c r="W6" s="29"/>
      <c r="X6" s="29"/>
      <c r="Y6" s="29"/>
      <c r="Z6" s="29"/>
    </row>
    <row r="7" spans="1:26" ht="13.2" x14ac:dyDescent="0.25">
      <c r="A7" s="37"/>
      <c r="B7" s="38"/>
      <c r="C7" s="38"/>
      <c r="D7" s="38"/>
      <c r="E7" s="38"/>
      <c r="F7" s="39"/>
      <c r="G7" s="40"/>
      <c r="H7" s="40"/>
      <c r="I7" s="41"/>
      <c r="J7" s="29"/>
      <c r="K7" s="29"/>
      <c r="L7" s="29"/>
      <c r="M7" s="29"/>
      <c r="N7" s="29"/>
      <c r="O7" s="29"/>
      <c r="P7" s="29"/>
      <c r="Q7" s="29"/>
      <c r="R7" s="29"/>
      <c r="S7" s="29"/>
      <c r="T7" s="29"/>
      <c r="U7" s="29"/>
      <c r="V7" s="29"/>
      <c r="W7" s="29"/>
      <c r="X7" s="29"/>
      <c r="Y7" s="29"/>
      <c r="Z7" s="29"/>
    </row>
    <row r="8" spans="1:26" ht="26.4" x14ac:dyDescent="0.25">
      <c r="A8" s="42" t="s">
        <v>30</v>
      </c>
      <c r="B8" s="43" t="s">
        <v>31</v>
      </c>
      <c r="C8" s="44" t="s">
        <v>32</v>
      </c>
      <c r="D8" s="44" t="s">
        <v>33</v>
      </c>
      <c r="E8" s="44" t="s">
        <v>34</v>
      </c>
      <c r="F8" s="44" t="s">
        <v>35</v>
      </c>
      <c r="G8" s="45" t="s">
        <v>36</v>
      </c>
      <c r="H8" s="45" t="s">
        <v>37</v>
      </c>
      <c r="I8" s="46" t="s">
        <v>7</v>
      </c>
      <c r="J8" s="28"/>
      <c r="K8" s="29"/>
      <c r="L8" s="29"/>
      <c r="M8" s="29"/>
      <c r="N8" s="29"/>
      <c r="O8" s="29"/>
      <c r="P8" s="29"/>
      <c r="Q8" s="29"/>
      <c r="R8" s="29"/>
      <c r="S8" s="29"/>
      <c r="T8" s="29"/>
      <c r="U8" s="29"/>
      <c r="V8" s="29"/>
      <c r="W8" s="29"/>
      <c r="X8" s="29"/>
      <c r="Y8" s="29"/>
      <c r="Z8" s="29"/>
    </row>
    <row r="9" spans="1:26" ht="13.2" x14ac:dyDescent="0.25">
      <c r="A9" s="98" t="s">
        <v>38</v>
      </c>
      <c r="B9" s="90"/>
      <c r="C9" s="90"/>
      <c r="D9" s="90"/>
      <c r="E9" s="90"/>
      <c r="F9" s="90"/>
      <c r="G9" s="90"/>
      <c r="H9" s="90"/>
      <c r="I9" s="91"/>
      <c r="J9" s="28"/>
      <c r="K9" s="29"/>
      <c r="L9" s="29"/>
      <c r="M9" s="29"/>
      <c r="N9" s="29"/>
      <c r="O9" s="29"/>
      <c r="P9" s="29"/>
      <c r="Q9" s="29"/>
      <c r="R9" s="29"/>
      <c r="S9" s="29"/>
      <c r="T9" s="29"/>
      <c r="U9" s="29"/>
      <c r="V9" s="29"/>
      <c r="W9" s="29"/>
      <c r="X9" s="29"/>
      <c r="Y9" s="29"/>
      <c r="Z9" s="29"/>
    </row>
    <row r="10" spans="1:26" ht="13.2" x14ac:dyDescent="0.25">
      <c r="A10" s="47"/>
      <c r="B10" s="48"/>
      <c r="C10" s="48" t="s">
        <v>39</v>
      </c>
      <c r="D10" s="49"/>
      <c r="E10" s="49"/>
      <c r="F10" s="49"/>
      <c r="G10" s="47"/>
      <c r="H10" s="47"/>
      <c r="I10" s="50"/>
      <c r="J10" s="28"/>
      <c r="K10" s="29"/>
      <c r="L10" s="29"/>
      <c r="M10" s="29"/>
      <c r="N10" s="29"/>
      <c r="O10" s="29"/>
      <c r="P10" s="29"/>
      <c r="Q10" s="29"/>
      <c r="R10" s="29"/>
      <c r="S10" s="29"/>
      <c r="T10" s="29"/>
      <c r="U10" s="29"/>
      <c r="V10" s="29"/>
      <c r="W10" s="29"/>
      <c r="X10" s="29"/>
      <c r="Y10" s="29"/>
      <c r="Z10" s="29"/>
    </row>
    <row r="11" spans="1:26" ht="39.6" x14ac:dyDescent="0.25">
      <c r="A11" s="51" t="s">
        <v>40</v>
      </c>
      <c r="B11" s="30"/>
      <c r="C11" s="52" t="s">
        <v>41</v>
      </c>
      <c r="D11" s="30"/>
      <c r="E11" s="52" t="s">
        <v>42</v>
      </c>
      <c r="F11" s="30"/>
      <c r="G11" s="53" t="s">
        <v>12</v>
      </c>
      <c r="H11" s="100" t="s">
        <v>211</v>
      </c>
      <c r="I11" s="30"/>
      <c r="J11" s="31"/>
      <c r="K11" s="31"/>
      <c r="L11" s="31"/>
      <c r="M11" s="31"/>
      <c r="N11" s="31"/>
      <c r="O11" s="31"/>
      <c r="P11" s="31"/>
      <c r="Q11" s="31"/>
      <c r="R11" s="31"/>
      <c r="S11" s="31"/>
      <c r="T11" s="31"/>
      <c r="U11" s="31"/>
      <c r="V11" s="31"/>
      <c r="W11" s="31"/>
      <c r="X11" s="31"/>
      <c r="Y11" s="31"/>
      <c r="Z11" s="31"/>
    </row>
    <row r="12" spans="1:26" ht="79.2" x14ac:dyDescent="0.25">
      <c r="A12" s="51" t="s">
        <v>43</v>
      </c>
      <c r="B12" s="30"/>
      <c r="C12" s="30" t="s">
        <v>44</v>
      </c>
      <c r="D12" s="30"/>
      <c r="E12" s="30" t="s">
        <v>45</v>
      </c>
      <c r="F12" s="55" t="s">
        <v>46</v>
      </c>
      <c r="G12" s="54" t="s">
        <v>13</v>
      </c>
      <c r="H12" s="100" t="s">
        <v>211</v>
      </c>
      <c r="I12" s="56"/>
      <c r="J12" s="31"/>
      <c r="K12" s="31"/>
      <c r="L12" s="31"/>
      <c r="M12" s="31"/>
      <c r="N12" s="31"/>
      <c r="O12" s="31"/>
      <c r="P12" s="31"/>
      <c r="Q12" s="31"/>
      <c r="R12" s="31"/>
      <c r="S12" s="31"/>
      <c r="T12" s="31"/>
      <c r="U12" s="31"/>
      <c r="V12" s="31"/>
      <c r="W12" s="31"/>
      <c r="X12" s="31"/>
      <c r="Y12" s="31"/>
      <c r="Z12" s="31"/>
    </row>
    <row r="13" spans="1:26" ht="26.4" x14ac:dyDescent="0.25">
      <c r="A13" s="51" t="s">
        <v>47</v>
      </c>
      <c r="B13" s="30"/>
      <c r="C13" s="55" t="s">
        <v>48</v>
      </c>
      <c r="D13" s="30"/>
      <c r="E13" s="57"/>
      <c r="F13" s="55" t="s">
        <v>49</v>
      </c>
      <c r="G13" s="53" t="s">
        <v>13</v>
      </c>
      <c r="H13" s="100" t="s">
        <v>211</v>
      </c>
      <c r="I13" s="53"/>
      <c r="J13" s="31"/>
      <c r="K13" s="31"/>
      <c r="L13" s="31"/>
      <c r="M13" s="31"/>
      <c r="N13" s="31"/>
      <c r="O13" s="31"/>
      <c r="P13" s="31"/>
      <c r="Q13" s="31"/>
      <c r="R13" s="31"/>
      <c r="S13" s="31"/>
      <c r="T13" s="31"/>
      <c r="U13" s="31"/>
      <c r="V13" s="31"/>
      <c r="W13" s="31"/>
      <c r="X13" s="31"/>
      <c r="Y13" s="31"/>
      <c r="Z13" s="31"/>
    </row>
    <row r="14" spans="1:26" ht="39.6" x14ac:dyDescent="0.25">
      <c r="A14" s="51" t="s">
        <v>50</v>
      </c>
      <c r="B14" s="30"/>
      <c r="C14" s="30" t="s">
        <v>51</v>
      </c>
      <c r="D14" s="30"/>
      <c r="E14" s="52" t="s">
        <v>42</v>
      </c>
      <c r="F14" s="30" t="s">
        <v>52</v>
      </c>
      <c r="G14" s="56" t="s">
        <v>13</v>
      </c>
      <c r="H14" s="100" t="s">
        <v>211</v>
      </c>
      <c r="I14" s="30"/>
      <c r="J14" s="31"/>
      <c r="K14" s="31"/>
      <c r="L14" s="31"/>
      <c r="M14" s="31"/>
      <c r="N14" s="31"/>
      <c r="O14" s="31"/>
      <c r="P14" s="31"/>
      <c r="Q14" s="31"/>
      <c r="R14" s="31"/>
      <c r="S14" s="31"/>
      <c r="T14" s="31"/>
      <c r="U14" s="31"/>
      <c r="V14" s="31"/>
      <c r="W14" s="31"/>
      <c r="X14" s="31"/>
      <c r="Y14" s="31"/>
      <c r="Z14" s="31"/>
    </row>
    <row r="15" spans="1:26" ht="13.2" x14ac:dyDescent="0.25">
      <c r="A15" s="58"/>
      <c r="B15" s="59"/>
      <c r="C15" s="59" t="s">
        <v>53</v>
      </c>
      <c r="D15" s="58"/>
      <c r="E15" s="58"/>
      <c r="F15" s="58"/>
      <c r="G15" s="58"/>
      <c r="H15" s="58"/>
      <c r="I15" s="60"/>
      <c r="J15" s="28"/>
      <c r="K15" s="29"/>
      <c r="L15" s="29"/>
      <c r="M15" s="29"/>
      <c r="N15" s="29"/>
      <c r="O15" s="29"/>
      <c r="P15" s="29"/>
      <c r="Q15" s="29"/>
      <c r="R15" s="29"/>
      <c r="S15" s="29"/>
      <c r="T15" s="29"/>
      <c r="U15" s="29"/>
      <c r="V15" s="29"/>
      <c r="W15" s="29"/>
      <c r="X15" s="29"/>
      <c r="Y15" s="29"/>
      <c r="Z15" s="29"/>
    </row>
    <row r="16" spans="1:26" ht="52.8" x14ac:dyDescent="0.25">
      <c r="A16" s="51" t="s">
        <v>54</v>
      </c>
      <c r="B16" s="53" t="s">
        <v>55</v>
      </c>
      <c r="C16" s="55" t="s">
        <v>56</v>
      </c>
      <c r="D16" s="55" t="s">
        <v>57</v>
      </c>
      <c r="E16" s="61" t="s">
        <v>58</v>
      </c>
      <c r="F16" s="62" t="s">
        <v>59</v>
      </c>
      <c r="G16" s="54" t="s">
        <v>12</v>
      </c>
      <c r="H16" s="100" t="s">
        <v>211</v>
      </c>
      <c r="I16" s="30"/>
      <c r="J16" s="31"/>
      <c r="K16" s="31"/>
      <c r="L16" s="31"/>
      <c r="M16" s="31"/>
      <c r="N16" s="31"/>
      <c r="O16" s="31"/>
      <c r="P16" s="31"/>
      <c r="Q16" s="31"/>
      <c r="R16" s="31"/>
      <c r="S16" s="31"/>
      <c r="T16" s="31"/>
      <c r="U16" s="31"/>
      <c r="V16" s="31"/>
      <c r="W16" s="31"/>
      <c r="X16" s="31"/>
      <c r="Y16" s="31"/>
      <c r="Z16" s="31"/>
    </row>
    <row r="17" spans="1:26" ht="39.6" x14ac:dyDescent="0.25">
      <c r="A17" s="51" t="s">
        <v>60</v>
      </c>
      <c r="B17" s="53" t="s">
        <v>55</v>
      </c>
      <c r="C17" s="55" t="s">
        <v>56</v>
      </c>
      <c r="D17" s="55" t="s">
        <v>61</v>
      </c>
      <c r="E17" s="63" t="s">
        <v>62</v>
      </c>
      <c r="F17" s="62" t="s">
        <v>63</v>
      </c>
      <c r="G17" s="53" t="s">
        <v>12</v>
      </c>
      <c r="H17" s="100" t="s">
        <v>211</v>
      </c>
      <c r="I17" s="30"/>
      <c r="J17" s="31"/>
      <c r="K17" s="31"/>
      <c r="L17" s="31"/>
      <c r="M17" s="31"/>
      <c r="N17" s="31"/>
      <c r="O17" s="31"/>
      <c r="P17" s="31"/>
      <c r="Q17" s="31"/>
      <c r="R17" s="31"/>
      <c r="S17" s="31"/>
      <c r="T17" s="31"/>
      <c r="U17" s="31"/>
      <c r="V17" s="31"/>
      <c r="W17" s="31"/>
      <c r="X17" s="31"/>
      <c r="Y17" s="31"/>
      <c r="Z17" s="31"/>
    </row>
    <row r="18" spans="1:26" ht="66" x14ac:dyDescent="0.25">
      <c r="A18" s="51" t="s">
        <v>64</v>
      </c>
      <c r="B18" s="53" t="s">
        <v>65</v>
      </c>
      <c r="C18" s="30" t="s">
        <v>66</v>
      </c>
      <c r="D18" s="55" t="s">
        <v>67</v>
      </c>
      <c r="E18" s="55" t="s">
        <v>68</v>
      </c>
      <c r="F18" s="55" t="s">
        <v>69</v>
      </c>
      <c r="G18" s="53" t="s">
        <v>12</v>
      </c>
      <c r="H18" s="100" t="s">
        <v>211</v>
      </c>
      <c r="I18" s="30"/>
      <c r="J18" s="31"/>
      <c r="K18" s="31"/>
      <c r="L18" s="31"/>
      <c r="M18" s="31"/>
      <c r="N18" s="31"/>
      <c r="O18" s="31"/>
      <c r="P18" s="31"/>
      <c r="Q18" s="31"/>
      <c r="R18" s="31"/>
      <c r="S18" s="31"/>
      <c r="T18" s="31"/>
      <c r="U18" s="31"/>
      <c r="V18" s="31"/>
      <c r="W18" s="31"/>
      <c r="X18" s="31"/>
      <c r="Y18" s="31"/>
      <c r="Z18" s="31"/>
    </row>
    <row r="19" spans="1:26" ht="66" x14ac:dyDescent="0.25">
      <c r="A19" s="51" t="s">
        <v>70</v>
      </c>
      <c r="B19" s="53" t="s">
        <v>65</v>
      </c>
      <c r="C19" s="30" t="s">
        <v>66</v>
      </c>
      <c r="D19" s="55" t="s">
        <v>67</v>
      </c>
      <c r="E19" s="55" t="s">
        <v>71</v>
      </c>
      <c r="F19" s="55" t="s">
        <v>72</v>
      </c>
      <c r="G19" s="53" t="s">
        <v>12</v>
      </c>
      <c r="H19" s="100" t="s">
        <v>211</v>
      </c>
      <c r="I19" s="55"/>
      <c r="J19" s="31"/>
      <c r="K19" s="31"/>
      <c r="L19" s="31"/>
      <c r="M19" s="31"/>
      <c r="N19" s="31"/>
      <c r="O19" s="31"/>
      <c r="P19" s="31"/>
      <c r="Q19" s="31"/>
      <c r="R19" s="31"/>
      <c r="S19" s="31"/>
      <c r="T19" s="31"/>
      <c r="U19" s="31"/>
      <c r="V19" s="31"/>
      <c r="W19" s="31"/>
      <c r="X19" s="31"/>
      <c r="Y19" s="31"/>
      <c r="Z19" s="31"/>
    </row>
    <row r="20" spans="1:26" ht="92.4" x14ac:dyDescent="0.25">
      <c r="A20" s="51" t="s">
        <v>73</v>
      </c>
      <c r="B20" s="53" t="s">
        <v>65</v>
      </c>
      <c r="C20" s="30" t="s">
        <v>66</v>
      </c>
      <c r="D20" s="55" t="s">
        <v>67</v>
      </c>
      <c r="E20" s="55" t="s">
        <v>74</v>
      </c>
      <c r="F20" s="55" t="s">
        <v>75</v>
      </c>
      <c r="G20" s="53" t="s">
        <v>15</v>
      </c>
      <c r="H20" s="100" t="s">
        <v>211</v>
      </c>
      <c r="I20" s="55" t="s">
        <v>76</v>
      </c>
      <c r="J20" s="31"/>
      <c r="K20" s="31"/>
      <c r="L20" s="31"/>
      <c r="M20" s="31"/>
      <c r="N20" s="31"/>
      <c r="O20" s="31"/>
      <c r="P20" s="31"/>
      <c r="Q20" s="31"/>
      <c r="R20" s="31"/>
      <c r="S20" s="31"/>
      <c r="T20" s="31"/>
      <c r="U20" s="31"/>
      <c r="V20" s="31"/>
      <c r="W20" s="31"/>
      <c r="X20" s="31"/>
      <c r="Y20" s="31"/>
      <c r="Z20" s="31"/>
    </row>
    <row r="21" spans="1:26" ht="39.6" x14ac:dyDescent="0.25">
      <c r="A21" s="51" t="s">
        <v>77</v>
      </c>
      <c r="B21" s="56" t="s">
        <v>78</v>
      </c>
      <c r="C21" s="55" t="s">
        <v>79</v>
      </c>
      <c r="D21" s="30"/>
      <c r="E21" s="30" t="s">
        <v>80</v>
      </c>
      <c r="F21" s="30" t="s">
        <v>81</v>
      </c>
      <c r="G21" s="64" t="s">
        <v>12</v>
      </c>
      <c r="H21" s="100" t="s">
        <v>211</v>
      </c>
      <c r="I21" s="30"/>
      <c r="J21" s="31"/>
      <c r="K21" s="31"/>
      <c r="L21" s="31"/>
      <c r="M21" s="31"/>
      <c r="N21" s="31"/>
      <c r="O21" s="31"/>
      <c r="P21" s="31"/>
      <c r="Q21" s="31"/>
      <c r="R21" s="31"/>
      <c r="S21" s="31"/>
      <c r="T21" s="31"/>
      <c r="U21" s="31"/>
      <c r="V21" s="31"/>
      <c r="W21" s="31"/>
      <c r="X21" s="31"/>
      <c r="Y21" s="31"/>
      <c r="Z21" s="31"/>
    </row>
    <row r="22" spans="1:26" ht="52.8" x14ac:dyDescent="0.25">
      <c r="A22" s="51" t="s">
        <v>82</v>
      </c>
      <c r="B22" s="56" t="s">
        <v>83</v>
      </c>
      <c r="C22" s="55" t="s">
        <v>84</v>
      </c>
      <c r="D22" s="55" t="s">
        <v>85</v>
      </c>
      <c r="E22" s="55" t="s">
        <v>86</v>
      </c>
      <c r="F22" s="55" t="s">
        <v>87</v>
      </c>
      <c r="G22" s="64" t="s">
        <v>12</v>
      </c>
      <c r="H22" s="100" t="s">
        <v>211</v>
      </c>
      <c r="I22" s="30"/>
      <c r="J22" s="31"/>
      <c r="K22" s="31"/>
      <c r="L22" s="31"/>
      <c r="M22" s="31"/>
      <c r="N22" s="31"/>
      <c r="O22" s="31"/>
      <c r="P22" s="31"/>
      <c r="Q22" s="31"/>
      <c r="R22" s="31"/>
      <c r="S22" s="31"/>
      <c r="T22" s="31"/>
      <c r="U22" s="31"/>
      <c r="V22" s="31"/>
      <c r="W22" s="31"/>
      <c r="X22" s="31"/>
      <c r="Y22" s="31"/>
      <c r="Z22" s="31"/>
    </row>
    <row r="23" spans="1:26" ht="52.8" x14ac:dyDescent="0.25">
      <c r="A23" s="51" t="s">
        <v>88</v>
      </c>
      <c r="B23" s="56" t="s">
        <v>83</v>
      </c>
      <c r="C23" s="55" t="s">
        <v>89</v>
      </c>
      <c r="D23" s="55" t="s">
        <v>90</v>
      </c>
      <c r="E23" s="55" t="s">
        <v>91</v>
      </c>
      <c r="F23" s="55" t="s">
        <v>92</v>
      </c>
      <c r="G23" s="64" t="s">
        <v>12</v>
      </c>
      <c r="H23" s="100" t="s">
        <v>211</v>
      </c>
      <c r="I23" s="30"/>
      <c r="N23" s="31"/>
      <c r="O23" s="31"/>
      <c r="P23" s="31"/>
      <c r="Q23" s="31"/>
      <c r="R23" s="31"/>
      <c r="S23" s="31"/>
      <c r="T23" s="31"/>
      <c r="U23" s="31"/>
      <c r="V23" s="31"/>
      <c r="W23" s="31"/>
      <c r="X23" s="31"/>
      <c r="Y23" s="31"/>
      <c r="Z23" s="31"/>
    </row>
    <row r="24" spans="1:26" ht="66" x14ac:dyDescent="0.25">
      <c r="A24" s="51" t="s">
        <v>93</v>
      </c>
      <c r="B24" s="56" t="s">
        <v>83</v>
      </c>
      <c r="C24" s="55" t="s">
        <v>94</v>
      </c>
      <c r="D24" s="55" t="s">
        <v>90</v>
      </c>
      <c r="E24" s="55" t="s">
        <v>95</v>
      </c>
      <c r="F24" s="55" t="s">
        <v>96</v>
      </c>
      <c r="G24" s="64" t="s">
        <v>12</v>
      </c>
      <c r="H24" s="100" t="s">
        <v>211</v>
      </c>
      <c r="I24" s="30"/>
      <c r="J24" s="31"/>
      <c r="K24" s="31"/>
      <c r="L24" s="31"/>
      <c r="M24" s="31"/>
      <c r="N24" s="31"/>
      <c r="O24" s="31"/>
      <c r="P24" s="31"/>
      <c r="Q24" s="31"/>
      <c r="R24" s="31"/>
      <c r="S24" s="31"/>
      <c r="T24" s="31"/>
      <c r="U24" s="31"/>
      <c r="V24" s="31"/>
      <c r="W24" s="31"/>
      <c r="X24" s="31"/>
      <c r="Y24" s="31"/>
      <c r="Z24" s="31"/>
    </row>
    <row r="25" spans="1:26" ht="13.2" x14ac:dyDescent="0.25">
      <c r="A25" s="98" t="s">
        <v>97</v>
      </c>
      <c r="B25" s="90"/>
      <c r="C25" s="90"/>
      <c r="D25" s="90"/>
      <c r="E25" s="90"/>
      <c r="F25" s="90"/>
      <c r="G25" s="90"/>
      <c r="H25" s="90"/>
      <c r="I25" s="91"/>
      <c r="J25" s="31"/>
      <c r="K25" s="31"/>
      <c r="L25" s="31"/>
      <c r="M25" s="31"/>
      <c r="N25" s="31"/>
      <c r="O25" s="31"/>
      <c r="P25" s="31"/>
      <c r="Q25" s="31"/>
      <c r="R25" s="31"/>
      <c r="S25" s="31"/>
      <c r="T25" s="31"/>
      <c r="U25" s="31"/>
      <c r="V25" s="31"/>
      <c r="W25" s="31"/>
      <c r="X25" s="31"/>
      <c r="Y25" s="31"/>
      <c r="Z25" s="31"/>
    </row>
    <row r="26" spans="1:26" ht="13.2" x14ac:dyDescent="0.25">
      <c r="A26" s="65"/>
      <c r="B26" s="65"/>
      <c r="C26" s="66" t="s">
        <v>98</v>
      </c>
      <c r="D26" s="65"/>
      <c r="E26" s="65"/>
      <c r="F26" s="65"/>
      <c r="G26" s="47"/>
      <c r="H26" s="47"/>
      <c r="I26" s="50"/>
      <c r="J26" s="31"/>
      <c r="K26" s="31"/>
      <c r="L26" s="31"/>
      <c r="M26" s="31"/>
      <c r="N26" s="31"/>
      <c r="O26" s="31"/>
      <c r="P26" s="31"/>
      <c r="Q26" s="31"/>
      <c r="R26" s="31"/>
      <c r="S26" s="31"/>
      <c r="T26" s="31"/>
      <c r="U26" s="31"/>
      <c r="V26" s="31"/>
      <c r="W26" s="31"/>
      <c r="X26" s="31"/>
      <c r="Y26" s="31"/>
      <c r="Z26" s="31"/>
    </row>
    <row r="27" spans="1:26" ht="36" customHeight="1" x14ac:dyDescent="0.25">
      <c r="A27" s="67" t="s">
        <v>99</v>
      </c>
      <c r="B27" s="68" t="s">
        <v>100</v>
      </c>
      <c r="C27" s="52" t="s">
        <v>41</v>
      </c>
      <c r="D27" s="69"/>
      <c r="E27" s="52" t="s">
        <v>42</v>
      </c>
      <c r="F27" s="70"/>
      <c r="G27" s="64" t="s">
        <v>12</v>
      </c>
      <c r="H27" s="100" t="s">
        <v>211</v>
      </c>
      <c r="I27" s="30"/>
      <c r="J27" s="31"/>
      <c r="K27" s="31"/>
      <c r="L27" s="31"/>
      <c r="M27" s="31"/>
      <c r="N27" s="31"/>
      <c r="O27" s="31"/>
      <c r="P27" s="31"/>
      <c r="Q27" s="31"/>
      <c r="R27" s="31"/>
      <c r="S27" s="31"/>
      <c r="T27" s="31"/>
      <c r="U27" s="31"/>
      <c r="V27" s="31"/>
      <c r="W27" s="31"/>
      <c r="X27" s="31"/>
      <c r="Y27" s="31"/>
      <c r="Z27" s="31"/>
    </row>
    <row r="28" spans="1:26" ht="118.8" x14ac:dyDescent="0.25">
      <c r="A28" s="67" t="s">
        <v>101</v>
      </c>
      <c r="B28" s="68" t="s">
        <v>102</v>
      </c>
      <c r="C28" s="71" t="s">
        <v>103</v>
      </c>
      <c r="D28" s="72"/>
      <c r="E28" s="73" t="s">
        <v>104</v>
      </c>
      <c r="F28" s="74" t="s">
        <v>105</v>
      </c>
      <c r="G28" s="64" t="s">
        <v>12</v>
      </c>
      <c r="H28" s="100" t="s">
        <v>211</v>
      </c>
      <c r="I28" s="30"/>
      <c r="J28" s="31"/>
      <c r="K28" s="31"/>
      <c r="L28" s="31"/>
      <c r="M28" s="31"/>
      <c r="N28" s="31"/>
      <c r="O28" s="31"/>
      <c r="P28" s="31"/>
      <c r="Q28" s="31"/>
      <c r="R28" s="31"/>
      <c r="S28" s="31"/>
      <c r="T28" s="31"/>
      <c r="U28" s="31"/>
      <c r="V28" s="31"/>
      <c r="W28" s="31"/>
      <c r="X28" s="31"/>
      <c r="Y28" s="31"/>
      <c r="Z28" s="31"/>
    </row>
    <row r="29" spans="1:26" ht="26.4" x14ac:dyDescent="0.25">
      <c r="A29" s="67" t="s">
        <v>106</v>
      </c>
      <c r="B29" s="68" t="s">
        <v>107</v>
      </c>
      <c r="C29" s="71" t="s">
        <v>108</v>
      </c>
      <c r="D29" s="72"/>
      <c r="E29" s="75"/>
      <c r="F29" s="72"/>
      <c r="G29" s="64" t="s">
        <v>12</v>
      </c>
      <c r="H29" s="100" t="s">
        <v>211</v>
      </c>
      <c r="I29" s="30"/>
      <c r="J29" s="31"/>
      <c r="K29" s="31"/>
      <c r="L29" s="31"/>
      <c r="M29" s="31"/>
      <c r="N29" s="31"/>
      <c r="O29" s="31"/>
      <c r="P29" s="31"/>
      <c r="Q29" s="31"/>
      <c r="R29" s="31"/>
      <c r="S29" s="31"/>
      <c r="T29" s="31"/>
      <c r="U29" s="31"/>
      <c r="V29" s="31"/>
      <c r="W29" s="31"/>
      <c r="X29" s="31"/>
      <c r="Y29" s="31"/>
      <c r="Z29" s="31"/>
    </row>
    <row r="30" spans="1:26" ht="66" x14ac:dyDescent="0.25">
      <c r="A30" s="67" t="s">
        <v>109</v>
      </c>
      <c r="B30" s="76" t="s">
        <v>110</v>
      </c>
      <c r="C30" s="76" t="s">
        <v>111</v>
      </c>
      <c r="D30" s="77"/>
      <c r="E30" s="62" t="s">
        <v>112</v>
      </c>
      <c r="F30" s="78" t="s">
        <v>113</v>
      </c>
      <c r="G30" s="64" t="s">
        <v>13</v>
      </c>
      <c r="H30" s="100" t="s">
        <v>211</v>
      </c>
      <c r="I30" s="30"/>
      <c r="J30" s="79"/>
      <c r="K30" s="31"/>
      <c r="L30" s="31"/>
      <c r="M30" s="31"/>
      <c r="N30" s="31"/>
      <c r="O30" s="31"/>
      <c r="P30" s="31"/>
      <c r="Q30" s="31"/>
      <c r="R30" s="31"/>
      <c r="S30" s="31"/>
      <c r="T30" s="31"/>
      <c r="U30" s="31"/>
      <c r="V30" s="31"/>
      <c r="W30" s="31"/>
      <c r="X30" s="31"/>
      <c r="Y30" s="31"/>
      <c r="Z30" s="31"/>
    </row>
    <row r="31" spans="1:26" ht="52.8" x14ac:dyDescent="0.25">
      <c r="A31" s="67" t="s">
        <v>114</v>
      </c>
      <c r="B31" s="76" t="s">
        <v>115</v>
      </c>
      <c r="C31" s="76" t="s">
        <v>116</v>
      </c>
      <c r="D31" s="77"/>
      <c r="E31" s="80"/>
      <c r="F31" s="81" t="s">
        <v>117</v>
      </c>
      <c r="G31" s="64" t="s">
        <v>13</v>
      </c>
      <c r="H31" s="100" t="s">
        <v>211</v>
      </c>
      <c r="I31" s="82"/>
      <c r="J31" s="79"/>
      <c r="K31" s="31"/>
      <c r="L31" s="31"/>
      <c r="M31" s="31"/>
      <c r="N31" s="31"/>
      <c r="O31" s="31"/>
      <c r="P31" s="31"/>
      <c r="Q31" s="31"/>
      <c r="R31" s="31"/>
      <c r="S31" s="31"/>
      <c r="T31" s="31"/>
      <c r="U31" s="31"/>
      <c r="V31" s="31"/>
      <c r="W31" s="31"/>
      <c r="X31" s="31"/>
      <c r="Y31" s="31"/>
      <c r="Z31" s="31"/>
    </row>
    <row r="32" spans="1:26" ht="13.2" x14ac:dyDescent="0.25">
      <c r="A32" s="65"/>
      <c r="B32" s="65"/>
      <c r="C32" s="66" t="s">
        <v>118</v>
      </c>
      <c r="D32" s="65"/>
      <c r="E32" s="65"/>
      <c r="F32" s="65"/>
      <c r="G32" s="83"/>
      <c r="H32" s="83"/>
      <c r="I32" s="83"/>
      <c r="J32" s="31"/>
      <c r="K32" s="31"/>
      <c r="L32" s="31"/>
      <c r="M32" s="31"/>
      <c r="N32" s="31"/>
      <c r="O32" s="31"/>
      <c r="P32" s="31"/>
      <c r="Q32" s="31"/>
      <c r="R32" s="31"/>
      <c r="S32" s="31"/>
      <c r="T32" s="31"/>
      <c r="U32" s="31"/>
      <c r="V32" s="31"/>
      <c r="W32" s="31"/>
      <c r="X32" s="31"/>
      <c r="Y32" s="31"/>
      <c r="Z32" s="31"/>
    </row>
    <row r="33" spans="1:26" ht="52.8" x14ac:dyDescent="0.25">
      <c r="A33" s="67" t="s">
        <v>119</v>
      </c>
      <c r="B33" s="76" t="s">
        <v>120</v>
      </c>
      <c r="C33" s="76" t="s">
        <v>121</v>
      </c>
      <c r="D33" s="76" t="s">
        <v>122</v>
      </c>
      <c r="E33" s="76" t="s">
        <v>123</v>
      </c>
      <c r="F33" s="76" t="s">
        <v>124</v>
      </c>
      <c r="G33" s="64" t="s">
        <v>12</v>
      </c>
      <c r="H33" s="100" t="s">
        <v>211</v>
      </c>
      <c r="I33" s="55"/>
      <c r="J33" s="79"/>
      <c r="K33" s="31"/>
      <c r="L33" s="31"/>
      <c r="M33" s="31"/>
      <c r="N33" s="31"/>
      <c r="O33" s="31"/>
      <c r="P33" s="31"/>
      <c r="Q33" s="31"/>
      <c r="R33" s="31"/>
      <c r="S33" s="31"/>
      <c r="T33" s="31"/>
      <c r="U33" s="31"/>
      <c r="V33" s="31"/>
      <c r="W33" s="31"/>
      <c r="X33" s="31"/>
      <c r="Y33" s="31"/>
      <c r="Z33" s="31"/>
    </row>
    <row r="34" spans="1:26" ht="39.6" x14ac:dyDescent="0.25">
      <c r="A34" s="67" t="s">
        <v>125</v>
      </c>
      <c r="B34" s="76" t="s">
        <v>126</v>
      </c>
      <c r="C34" s="76" t="s">
        <v>127</v>
      </c>
      <c r="D34" s="76" t="s">
        <v>128</v>
      </c>
      <c r="E34" s="76" t="s">
        <v>129</v>
      </c>
      <c r="F34" s="76" t="s">
        <v>130</v>
      </c>
      <c r="G34" s="64" t="s">
        <v>13</v>
      </c>
      <c r="H34" s="100" t="s">
        <v>211</v>
      </c>
      <c r="I34" s="30"/>
      <c r="J34" s="31"/>
      <c r="K34" s="31"/>
      <c r="L34" s="31"/>
      <c r="M34" s="31"/>
      <c r="N34" s="31"/>
      <c r="O34" s="31"/>
      <c r="P34" s="31"/>
      <c r="Q34" s="31"/>
      <c r="R34" s="31"/>
      <c r="S34" s="31"/>
      <c r="T34" s="31"/>
      <c r="U34" s="31"/>
      <c r="V34" s="31"/>
      <c r="W34" s="31"/>
      <c r="X34" s="31"/>
      <c r="Y34" s="31"/>
      <c r="Z34" s="31"/>
    </row>
    <row r="35" spans="1:26" ht="52.8" x14ac:dyDescent="0.25">
      <c r="A35" s="67" t="s">
        <v>131</v>
      </c>
      <c r="B35" s="76" t="s">
        <v>132</v>
      </c>
      <c r="C35" s="76" t="s">
        <v>133</v>
      </c>
      <c r="D35" s="76" t="s">
        <v>134</v>
      </c>
      <c r="E35" s="76" t="s">
        <v>135</v>
      </c>
      <c r="F35" s="76" t="s">
        <v>136</v>
      </c>
      <c r="G35" s="64" t="s">
        <v>12</v>
      </c>
      <c r="H35" s="100" t="s">
        <v>211</v>
      </c>
      <c r="I35" s="30"/>
      <c r="J35" s="31"/>
      <c r="K35" s="31"/>
      <c r="L35" s="31"/>
      <c r="M35" s="31"/>
      <c r="N35" s="31"/>
      <c r="O35" s="31"/>
      <c r="P35" s="31"/>
      <c r="Q35" s="31"/>
      <c r="R35" s="31"/>
      <c r="S35" s="31"/>
      <c r="T35" s="31"/>
      <c r="U35" s="31"/>
      <c r="V35" s="31"/>
      <c r="W35" s="31"/>
      <c r="X35" s="31"/>
      <c r="Y35" s="31"/>
      <c r="Z35" s="31"/>
    </row>
    <row r="36" spans="1:26" ht="39.6" x14ac:dyDescent="0.25">
      <c r="A36" s="67" t="s">
        <v>137</v>
      </c>
      <c r="B36" s="71" t="s">
        <v>138</v>
      </c>
      <c r="C36" s="71" t="s">
        <v>139</v>
      </c>
      <c r="D36" s="71" t="s">
        <v>140</v>
      </c>
      <c r="E36" s="71" t="s">
        <v>141</v>
      </c>
      <c r="F36" s="71" t="s">
        <v>142</v>
      </c>
      <c r="G36" s="64" t="s">
        <v>12</v>
      </c>
      <c r="H36" s="100" t="s">
        <v>211</v>
      </c>
      <c r="I36" s="30"/>
      <c r="J36" s="31"/>
      <c r="K36" s="31"/>
      <c r="L36" s="31"/>
      <c r="M36" s="31"/>
      <c r="N36" s="31"/>
      <c r="O36" s="31"/>
      <c r="P36" s="31"/>
      <c r="Q36" s="31"/>
      <c r="R36" s="31"/>
      <c r="S36" s="31"/>
      <c r="T36" s="31"/>
      <c r="U36" s="31"/>
      <c r="V36" s="31"/>
      <c r="W36" s="31"/>
      <c r="X36" s="31"/>
      <c r="Y36" s="31"/>
      <c r="Z36" s="31"/>
    </row>
    <row r="37" spans="1:26" ht="39.6" x14ac:dyDescent="0.25">
      <c r="A37" s="67" t="s">
        <v>143</v>
      </c>
      <c r="B37" s="71" t="s">
        <v>144</v>
      </c>
      <c r="C37" s="71" t="s">
        <v>139</v>
      </c>
      <c r="D37" s="71" t="s">
        <v>145</v>
      </c>
      <c r="E37" s="71" t="s">
        <v>146</v>
      </c>
      <c r="F37" s="71" t="s">
        <v>142</v>
      </c>
      <c r="G37" s="64" t="s">
        <v>12</v>
      </c>
      <c r="H37" s="100" t="s">
        <v>211</v>
      </c>
      <c r="I37" s="30"/>
      <c r="J37" s="31"/>
      <c r="K37" s="31"/>
      <c r="L37" s="31"/>
      <c r="M37" s="31"/>
      <c r="N37" s="31"/>
      <c r="O37" s="31"/>
      <c r="P37" s="31"/>
      <c r="Q37" s="31"/>
      <c r="R37" s="31"/>
      <c r="S37" s="31"/>
      <c r="T37" s="31"/>
      <c r="U37" s="31"/>
      <c r="V37" s="31"/>
      <c r="W37" s="31"/>
      <c r="X37" s="31"/>
      <c r="Y37" s="31"/>
      <c r="Z37" s="31"/>
    </row>
    <row r="38" spans="1:26" ht="66" x14ac:dyDescent="0.25">
      <c r="A38" s="67" t="s">
        <v>147</v>
      </c>
      <c r="B38" s="71" t="s">
        <v>148</v>
      </c>
      <c r="C38" s="71" t="s">
        <v>139</v>
      </c>
      <c r="D38" s="71" t="s">
        <v>149</v>
      </c>
      <c r="E38" s="71" t="s">
        <v>150</v>
      </c>
      <c r="F38" s="71" t="s">
        <v>142</v>
      </c>
      <c r="G38" s="64" t="s">
        <v>12</v>
      </c>
      <c r="H38" s="100" t="s">
        <v>211</v>
      </c>
      <c r="I38" s="30"/>
      <c r="J38" s="31"/>
      <c r="K38" s="31"/>
      <c r="L38" s="31"/>
      <c r="M38" s="31"/>
      <c r="N38" s="31"/>
      <c r="O38" s="31"/>
      <c r="P38" s="31"/>
      <c r="Q38" s="31"/>
      <c r="R38" s="31"/>
      <c r="S38" s="31"/>
      <c r="T38" s="31"/>
      <c r="U38" s="31"/>
      <c r="V38" s="31"/>
      <c r="W38" s="31"/>
      <c r="X38" s="31"/>
      <c r="Y38" s="31"/>
      <c r="Z38" s="31"/>
    </row>
    <row r="39" spans="1:26" ht="66" x14ac:dyDescent="0.25">
      <c r="A39" s="67" t="s">
        <v>151</v>
      </c>
      <c r="B39" s="71" t="s">
        <v>152</v>
      </c>
      <c r="C39" s="71" t="s">
        <v>153</v>
      </c>
      <c r="D39" s="71" t="s">
        <v>149</v>
      </c>
      <c r="E39" s="71" t="s">
        <v>154</v>
      </c>
      <c r="F39" s="71" t="s">
        <v>155</v>
      </c>
      <c r="G39" s="64" t="s">
        <v>12</v>
      </c>
      <c r="H39" s="100" t="s">
        <v>211</v>
      </c>
      <c r="I39" s="30"/>
      <c r="J39" s="31"/>
      <c r="K39" s="31"/>
      <c r="L39" s="31"/>
      <c r="M39" s="31"/>
      <c r="N39" s="31"/>
      <c r="O39" s="31"/>
      <c r="P39" s="31"/>
      <c r="Q39" s="31"/>
      <c r="R39" s="31"/>
      <c r="S39" s="31"/>
      <c r="T39" s="31"/>
      <c r="U39" s="31"/>
      <c r="V39" s="31"/>
      <c r="W39" s="31"/>
      <c r="X39" s="31"/>
      <c r="Y39" s="31"/>
      <c r="Z39" s="31"/>
    </row>
    <row r="40" spans="1:26" ht="92.4" x14ac:dyDescent="0.25">
      <c r="A40" s="67" t="s">
        <v>156</v>
      </c>
      <c r="B40" s="71" t="s">
        <v>157</v>
      </c>
      <c r="C40" s="71" t="s">
        <v>158</v>
      </c>
      <c r="D40" s="71" t="s">
        <v>149</v>
      </c>
      <c r="E40" s="71" t="s">
        <v>159</v>
      </c>
      <c r="F40" s="71" t="s">
        <v>160</v>
      </c>
      <c r="G40" s="64" t="s">
        <v>12</v>
      </c>
      <c r="H40" s="100" t="s">
        <v>211</v>
      </c>
      <c r="I40" s="30"/>
      <c r="J40" s="31"/>
      <c r="K40" s="31"/>
      <c r="L40" s="31"/>
      <c r="M40" s="31"/>
      <c r="N40" s="31"/>
      <c r="O40" s="31"/>
      <c r="P40" s="31"/>
      <c r="Q40" s="31"/>
      <c r="R40" s="31"/>
      <c r="S40" s="31"/>
      <c r="T40" s="31"/>
      <c r="U40" s="31"/>
      <c r="V40" s="31"/>
      <c r="W40" s="31"/>
      <c r="X40" s="31"/>
      <c r="Y40" s="31"/>
      <c r="Z40" s="31"/>
    </row>
    <row r="41" spans="1:26" ht="52.8" x14ac:dyDescent="0.25">
      <c r="A41" s="67" t="s">
        <v>161</v>
      </c>
      <c r="B41" s="71" t="s">
        <v>162</v>
      </c>
      <c r="C41" s="71" t="s">
        <v>163</v>
      </c>
      <c r="D41" s="71" t="s">
        <v>164</v>
      </c>
      <c r="E41" s="84" t="s">
        <v>165</v>
      </c>
      <c r="F41" s="71" t="s">
        <v>166</v>
      </c>
      <c r="G41" s="64" t="s">
        <v>12</v>
      </c>
      <c r="H41" s="100" t="s">
        <v>211</v>
      </c>
      <c r="I41" s="30"/>
      <c r="J41" s="31"/>
      <c r="K41" s="31"/>
      <c r="L41" s="31"/>
      <c r="M41" s="31"/>
      <c r="N41" s="31"/>
      <c r="O41" s="31"/>
      <c r="P41" s="31"/>
      <c r="Q41" s="31"/>
      <c r="R41" s="31"/>
      <c r="S41" s="31"/>
      <c r="T41" s="31"/>
      <c r="U41" s="31"/>
      <c r="V41" s="31"/>
      <c r="W41" s="31"/>
      <c r="X41" s="31"/>
      <c r="Y41" s="31"/>
      <c r="Z41" s="31"/>
    </row>
    <row r="42" spans="1:26" ht="66" x14ac:dyDescent="0.25">
      <c r="A42" s="67" t="s">
        <v>167</v>
      </c>
      <c r="B42" s="71" t="s">
        <v>168</v>
      </c>
      <c r="C42" s="71" t="s">
        <v>169</v>
      </c>
      <c r="D42" s="71" t="s">
        <v>170</v>
      </c>
      <c r="E42" s="84" t="s">
        <v>171</v>
      </c>
      <c r="F42" s="71" t="s">
        <v>172</v>
      </c>
      <c r="G42" s="64" t="s">
        <v>13</v>
      </c>
      <c r="H42" s="100" t="s">
        <v>211</v>
      </c>
      <c r="I42" s="30"/>
      <c r="J42" s="31"/>
      <c r="K42" s="31"/>
      <c r="L42" s="31"/>
      <c r="M42" s="31"/>
      <c r="N42" s="31"/>
      <c r="O42" s="31"/>
      <c r="P42" s="31"/>
      <c r="Q42" s="31"/>
      <c r="R42" s="31"/>
      <c r="S42" s="31"/>
      <c r="T42" s="31"/>
      <c r="U42" s="31"/>
      <c r="V42" s="31"/>
      <c r="W42" s="31"/>
      <c r="X42" s="31"/>
      <c r="Y42" s="31"/>
      <c r="Z42" s="31"/>
    </row>
    <row r="43" spans="1:26" ht="39.6" x14ac:dyDescent="0.25">
      <c r="A43" s="67" t="s">
        <v>173</v>
      </c>
      <c r="B43" s="71" t="s">
        <v>168</v>
      </c>
      <c r="C43" s="71" t="s">
        <v>169</v>
      </c>
      <c r="D43" s="71" t="s">
        <v>170</v>
      </c>
      <c r="E43" s="84" t="s">
        <v>174</v>
      </c>
      <c r="F43" s="71" t="s">
        <v>175</v>
      </c>
      <c r="G43" s="64" t="s">
        <v>12</v>
      </c>
      <c r="H43" s="100" t="s">
        <v>211</v>
      </c>
      <c r="I43" s="30"/>
      <c r="J43" s="31"/>
      <c r="K43" s="31"/>
      <c r="L43" s="31"/>
      <c r="M43" s="31"/>
      <c r="N43" s="31"/>
      <c r="O43" s="31"/>
      <c r="P43" s="31"/>
      <c r="Q43" s="31"/>
      <c r="R43" s="31"/>
      <c r="S43" s="31"/>
      <c r="T43" s="31"/>
      <c r="U43" s="31"/>
      <c r="V43" s="31"/>
      <c r="W43" s="31"/>
      <c r="X43" s="31"/>
      <c r="Y43" s="31"/>
      <c r="Z43" s="31"/>
    </row>
    <row r="44" spans="1:26" ht="145.19999999999999" x14ac:dyDescent="0.25">
      <c r="A44" s="67" t="s">
        <v>176</v>
      </c>
      <c r="B44" s="76" t="s">
        <v>177</v>
      </c>
      <c r="C44" s="76" t="s">
        <v>178</v>
      </c>
      <c r="D44" s="76" t="s">
        <v>179</v>
      </c>
      <c r="E44" s="76" t="s">
        <v>180</v>
      </c>
      <c r="F44" s="76" t="s">
        <v>181</v>
      </c>
      <c r="G44" s="64" t="s">
        <v>12</v>
      </c>
      <c r="H44" s="100" t="s">
        <v>211</v>
      </c>
      <c r="I44" s="30"/>
      <c r="J44" s="31"/>
      <c r="K44" s="31"/>
      <c r="L44" s="31"/>
      <c r="M44" s="31"/>
      <c r="N44" s="31"/>
      <c r="O44" s="31"/>
      <c r="P44" s="31"/>
      <c r="Q44" s="31"/>
      <c r="R44" s="31"/>
      <c r="S44" s="31"/>
      <c r="T44" s="31"/>
      <c r="U44" s="31"/>
      <c r="V44" s="31"/>
      <c r="W44" s="31"/>
      <c r="X44" s="31"/>
      <c r="Y44" s="31"/>
      <c r="Z44" s="31"/>
    </row>
    <row r="45" spans="1:26" ht="211.2" x14ac:dyDescent="0.25">
      <c r="A45" s="67" t="s">
        <v>182</v>
      </c>
      <c r="B45" s="76" t="s">
        <v>183</v>
      </c>
      <c r="C45" s="76" t="s">
        <v>184</v>
      </c>
      <c r="D45" s="85"/>
      <c r="E45" s="76" t="s">
        <v>185</v>
      </c>
      <c r="F45" s="76" t="s">
        <v>186</v>
      </c>
      <c r="G45" s="64" t="s">
        <v>12</v>
      </c>
      <c r="H45" s="100" t="s">
        <v>211</v>
      </c>
      <c r="I45" s="30"/>
      <c r="J45" s="31"/>
      <c r="K45" s="31"/>
      <c r="L45" s="31"/>
      <c r="M45" s="31"/>
      <c r="N45" s="31"/>
      <c r="O45" s="31"/>
      <c r="P45" s="31"/>
      <c r="Q45" s="31"/>
      <c r="R45" s="31"/>
      <c r="S45" s="31"/>
      <c r="T45" s="31"/>
      <c r="U45" s="31"/>
      <c r="V45" s="31"/>
      <c r="W45" s="31"/>
      <c r="X45" s="31"/>
      <c r="Y45" s="31"/>
      <c r="Z45" s="31"/>
    </row>
    <row r="46" spans="1:26" ht="52.8" x14ac:dyDescent="0.25">
      <c r="A46" s="67" t="s">
        <v>187</v>
      </c>
      <c r="B46" s="76" t="s">
        <v>188</v>
      </c>
      <c r="C46" s="76" t="s">
        <v>189</v>
      </c>
      <c r="D46" s="76" t="s">
        <v>190</v>
      </c>
      <c r="E46" s="76" t="s">
        <v>191</v>
      </c>
      <c r="F46" s="76" t="s">
        <v>192</v>
      </c>
      <c r="G46" s="64" t="s">
        <v>12</v>
      </c>
      <c r="H46" s="30"/>
      <c r="I46" s="30"/>
      <c r="J46" s="31"/>
      <c r="K46" s="31"/>
      <c r="L46" s="31"/>
      <c r="M46" s="31"/>
      <c r="N46" s="31"/>
      <c r="O46" s="31"/>
      <c r="P46" s="31"/>
      <c r="Q46" s="31"/>
      <c r="R46" s="31"/>
      <c r="S46" s="31"/>
      <c r="T46" s="31"/>
      <c r="U46" s="31"/>
      <c r="V46" s="31"/>
      <c r="W46" s="31"/>
      <c r="X46" s="31"/>
      <c r="Y46" s="31"/>
      <c r="Z46" s="31"/>
    </row>
    <row r="47" spans="1:26" ht="79.2" x14ac:dyDescent="0.25">
      <c r="A47" s="67" t="s">
        <v>193</v>
      </c>
      <c r="B47" s="71" t="s">
        <v>194</v>
      </c>
      <c r="C47" s="71" t="s">
        <v>195</v>
      </c>
      <c r="D47" s="86"/>
      <c r="E47" s="84" t="s">
        <v>196</v>
      </c>
      <c r="F47" s="71" t="s">
        <v>197</v>
      </c>
      <c r="G47" s="64" t="s">
        <v>12</v>
      </c>
      <c r="H47" s="100" t="s">
        <v>211</v>
      </c>
      <c r="I47" s="55"/>
      <c r="J47" s="31"/>
      <c r="K47" s="31"/>
      <c r="L47" s="31"/>
      <c r="M47" s="31"/>
      <c r="N47" s="31"/>
      <c r="O47" s="31"/>
      <c r="P47" s="31"/>
      <c r="Q47" s="31"/>
      <c r="R47" s="31"/>
      <c r="S47" s="31"/>
      <c r="T47" s="31"/>
      <c r="U47" s="31"/>
      <c r="V47" s="31"/>
      <c r="W47" s="31"/>
      <c r="X47" s="31"/>
      <c r="Y47" s="31"/>
      <c r="Z47" s="31"/>
    </row>
    <row r="48" spans="1:26" ht="26.4" x14ac:dyDescent="0.25">
      <c r="A48" s="67" t="s">
        <v>198</v>
      </c>
      <c r="B48" s="76" t="s">
        <v>199</v>
      </c>
      <c r="C48" s="76" t="s">
        <v>200</v>
      </c>
      <c r="D48" s="78" t="s">
        <v>201</v>
      </c>
      <c r="E48" s="87" t="s">
        <v>202</v>
      </c>
      <c r="F48" s="76" t="s">
        <v>203</v>
      </c>
      <c r="G48" s="64" t="s">
        <v>12</v>
      </c>
      <c r="H48" s="100" t="s">
        <v>211</v>
      </c>
      <c r="I48" s="30"/>
      <c r="J48" s="31"/>
      <c r="K48" s="31"/>
      <c r="L48" s="31"/>
      <c r="M48" s="31"/>
      <c r="N48" s="31"/>
      <c r="O48" s="31"/>
      <c r="P48" s="31"/>
      <c r="Q48" s="31"/>
      <c r="R48" s="31"/>
      <c r="S48" s="31"/>
      <c r="T48" s="31"/>
      <c r="U48" s="31"/>
      <c r="V48" s="31"/>
      <c r="W48" s="31"/>
      <c r="X48" s="31"/>
      <c r="Y48" s="31"/>
      <c r="Z48" s="31"/>
    </row>
    <row r="49" spans="1:26" ht="52.8" x14ac:dyDescent="0.25">
      <c r="A49" s="67" t="s">
        <v>204</v>
      </c>
      <c r="B49" s="76" t="s">
        <v>205</v>
      </c>
      <c r="C49" s="76" t="s">
        <v>206</v>
      </c>
      <c r="D49" s="76" t="s">
        <v>207</v>
      </c>
      <c r="E49" s="87" t="s">
        <v>208</v>
      </c>
      <c r="F49" s="76" t="s">
        <v>209</v>
      </c>
      <c r="G49" s="64" t="s">
        <v>12</v>
      </c>
      <c r="H49" s="100" t="s">
        <v>211</v>
      </c>
      <c r="I49" s="30"/>
      <c r="J49" s="31"/>
      <c r="K49" s="31"/>
      <c r="L49" s="31"/>
      <c r="M49" s="31"/>
      <c r="N49" s="31"/>
      <c r="O49" s="31"/>
      <c r="P49" s="31"/>
      <c r="Q49" s="31"/>
      <c r="R49" s="31"/>
      <c r="S49" s="31"/>
      <c r="T49" s="31"/>
      <c r="U49" s="31"/>
      <c r="V49" s="31"/>
      <c r="W49" s="31"/>
      <c r="X49" s="31"/>
      <c r="Y49" s="31"/>
      <c r="Z49" s="31"/>
    </row>
    <row r="50" spans="1:26" ht="13.2" x14ac:dyDescent="0.25">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row>
    <row r="51" spans="1:26" ht="13.2" x14ac:dyDescent="0.25">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row>
    <row r="52" spans="1:26" ht="13.2" x14ac:dyDescent="0.25">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row>
    <row r="53" spans="1:26" ht="13.2" x14ac:dyDescent="0.25">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row>
    <row r="54" spans="1:26" ht="13.2" x14ac:dyDescent="0.25">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row>
    <row r="55" spans="1:26" ht="13.2" x14ac:dyDescent="0.25">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row>
    <row r="56" spans="1:26" ht="13.2" x14ac:dyDescent="0.25">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row>
    <row r="57" spans="1:26" ht="13.2" x14ac:dyDescent="0.25">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row>
    <row r="58" spans="1:26" ht="13.2" x14ac:dyDescent="0.25">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row>
    <row r="59" spans="1:26" ht="13.2" x14ac:dyDescent="0.25">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row>
    <row r="60" spans="1:26" ht="13.2" x14ac:dyDescent="0.25">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row>
    <row r="61" spans="1:26" ht="13.2" x14ac:dyDescent="0.25">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row>
    <row r="62" spans="1:26" ht="13.2" x14ac:dyDescent="0.25">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row>
    <row r="63" spans="1:26" ht="13.2" x14ac:dyDescent="0.25">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row>
    <row r="64" spans="1:26" ht="13.2" x14ac:dyDescent="0.25">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row>
    <row r="65" spans="1:26" ht="13.2" x14ac:dyDescent="0.25">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row>
    <row r="66" spans="1:26" ht="13.2" x14ac:dyDescent="0.25">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row>
    <row r="67" spans="1:26" ht="13.2" x14ac:dyDescent="0.25">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row>
    <row r="68" spans="1:26" ht="13.2" x14ac:dyDescent="0.25">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row>
    <row r="69" spans="1:26" ht="13.2" x14ac:dyDescent="0.25">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row>
    <row r="70" spans="1:26" ht="13.2" x14ac:dyDescent="0.25">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row>
    <row r="71" spans="1:26" ht="13.2" x14ac:dyDescent="0.25">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row>
    <row r="72" spans="1:26" ht="13.2" x14ac:dyDescent="0.25">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row>
    <row r="73" spans="1:26" ht="13.2" x14ac:dyDescent="0.25">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row>
    <row r="74" spans="1:26" ht="13.2" x14ac:dyDescent="0.25">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row>
    <row r="75" spans="1:26" ht="13.2" x14ac:dyDescent="0.25">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row>
    <row r="76" spans="1:26" ht="13.2" x14ac:dyDescent="0.25">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row>
    <row r="77" spans="1:26" ht="13.2" x14ac:dyDescent="0.25">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row>
    <row r="78" spans="1:26" ht="13.2" x14ac:dyDescent="0.25">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row>
    <row r="79" spans="1:26" ht="13.2" x14ac:dyDescent="0.25">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row>
    <row r="80" spans="1:26" ht="13.2" x14ac:dyDescent="0.25">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row>
    <row r="81" spans="1:26" ht="13.2" x14ac:dyDescent="0.25">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row>
    <row r="82" spans="1:26" ht="13.2" x14ac:dyDescent="0.25">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row>
    <row r="83" spans="1:26" ht="13.2" x14ac:dyDescent="0.25">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row>
    <row r="84" spans="1:26" ht="13.2" x14ac:dyDescent="0.25">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row>
    <row r="85" spans="1:26" ht="13.2" x14ac:dyDescent="0.25">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row>
    <row r="86" spans="1:26" ht="13.2" x14ac:dyDescent="0.25">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row>
    <row r="87" spans="1:26" ht="13.2" x14ac:dyDescent="0.25">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row>
    <row r="88" spans="1:26" ht="13.2" x14ac:dyDescent="0.25">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row>
    <row r="89" spans="1:26" ht="13.2" x14ac:dyDescent="0.25">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row>
    <row r="90" spans="1:26" ht="13.2" x14ac:dyDescent="0.25">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row>
    <row r="91" spans="1:26" ht="13.2" x14ac:dyDescent="0.25">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row>
    <row r="92" spans="1:26" ht="13.2" x14ac:dyDescent="0.25">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row>
    <row r="93" spans="1:26" ht="13.2" x14ac:dyDescent="0.25">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row>
    <row r="94" spans="1:26" ht="13.2" x14ac:dyDescent="0.25">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row>
    <row r="95" spans="1:26" ht="13.2" x14ac:dyDescent="0.25">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row>
    <row r="96" spans="1:26" ht="13.2" x14ac:dyDescent="0.25">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row>
    <row r="97" spans="1:26" ht="13.2" x14ac:dyDescent="0.25">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row>
    <row r="98" spans="1:26" ht="13.2" x14ac:dyDescent="0.25">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row>
    <row r="99" spans="1:26" ht="13.2" x14ac:dyDescent="0.25">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row>
    <row r="100" spans="1:26" ht="13.2" x14ac:dyDescent="0.25">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spans="1:26" ht="13.2" x14ac:dyDescent="0.25">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spans="1:26" ht="13.2" x14ac:dyDescent="0.25">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spans="1:26" ht="13.2" x14ac:dyDescent="0.25">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spans="1:26" ht="13.2" x14ac:dyDescent="0.25">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spans="1:26" ht="13.2" x14ac:dyDescent="0.25">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spans="1:26" ht="13.2" x14ac:dyDescent="0.25">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spans="1:26" ht="13.2" x14ac:dyDescent="0.25">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spans="1:26" ht="13.2" x14ac:dyDescent="0.25">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spans="1:26" ht="13.2" x14ac:dyDescent="0.25">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spans="1:26" ht="13.2" x14ac:dyDescent="0.25">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spans="1:26" ht="13.2" x14ac:dyDescent="0.25">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spans="1:26" ht="13.2" x14ac:dyDescent="0.25">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spans="1:26" ht="13.2" x14ac:dyDescent="0.25">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spans="1:26" ht="13.2" x14ac:dyDescent="0.25">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spans="1:26" ht="13.2" x14ac:dyDescent="0.25">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spans="1:26" ht="13.2" x14ac:dyDescent="0.25">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spans="1:26" ht="13.2" x14ac:dyDescent="0.25">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spans="1:26" ht="13.2" x14ac:dyDescent="0.25">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spans="1:26" ht="13.2" x14ac:dyDescent="0.25">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spans="1:26" ht="13.2" x14ac:dyDescent="0.25">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spans="1:26" ht="13.2" x14ac:dyDescent="0.25">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spans="1:26" ht="13.2" x14ac:dyDescent="0.25">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spans="1:26" ht="13.2" x14ac:dyDescent="0.25">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spans="1:26" ht="13.2" x14ac:dyDescent="0.25">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spans="1:26" ht="13.2" x14ac:dyDescent="0.25">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spans="1:26" ht="13.2" x14ac:dyDescent="0.25">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spans="1:26" ht="13.2" x14ac:dyDescent="0.25">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spans="1:26" ht="13.2" x14ac:dyDescent="0.25">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spans="1:26" ht="13.2" x14ac:dyDescent="0.25">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spans="1:26" ht="13.2" x14ac:dyDescent="0.25">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spans="1:26" ht="13.2" x14ac:dyDescent="0.25">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spans="1:26" ht="13.2" x14ac:dyDescent="0.25">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spans="1:26" ht="13.2" x14ac:dyDescent="0.25">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spans="1:26" ht="13.2" x14ac:dyDescent="0.25">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spans="1:26" ht="13.2" x14ac:dyDescent="0.25">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spans="1:26" ht="13.2" x14ac:dyDescent="0.25">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spans="1:26" ht="13.2" x14ac:dyDescent="0.25">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spans="1:26" ht="13.2" x14ac:dyDescent="0.25">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spans="1:26" ht="13.2" x14ac:dyDescent="0.25">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spans="1:26" ht="13.2" x14ac:dyDescent="0.25">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spans="1:26" ht="13.2" x14ac:dyDescent="0.25">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spans="1:26" ht="13.2" x14ac:dyDescent="0.25">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spans="1:26" ht="13.2" x14ac:dyDescent="0.25">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spans="1:26" ht="13.2" x14ac:dyDescent="0.25">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spans="1:26" ht="13.2" x14ac:dyDescent="0.25">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spans="1:26" ht="13.2" x14ac:dyDescent="0.25">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spans="1:26" ht="13.2" x14ac:dyDescent="0.25">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spans="1:26" ht="13.2" x14ac:dyDescent="0.25">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spans="1:26" ht="13.2" x14ac:dyDescent="0.25">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spans="1:26" ht="13.2" x14ac:dyDescent="0.25">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spans="1:26" ht="13.2" x14ac:dyDescent="0.25">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spans="1:26" ht="13.2" x14ac:dyDescent="0.25">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spans="1:26" ht="13.2" x14ac:dyDescent="0.25">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spans="1:26" ht="13.2" x14ac:dyDescent="0.25">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spans="1:26" ht="13.2" x14ac:dyDescent="0.25">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spans="1:26" ht="13.2" x14ac:dyDescent="0.25">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spans="1:26" ht="13.2" x14ac:dyDescent="0.25">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spans="1:26" ht="13.2" x14ac:dyDescent="0.25">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spans="1:26" ht="13.2" x14ac:dyDescent="0.25">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spans="1:26" ht="13.2" x14ac:dyDescent="0.25">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spans="1:26" ht="13.2" x14ac:dyDescent="0.25">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spans="1:26" ht="13.2" x14ac:dyDescent="0.25">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spans="1:26" ht="13.2" x14ac:dyDescent="0.25">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spans="1:26" ht="13.2" x14ac:dyDescent="0.25">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spans="1:26" ht="13.2" x14ac:dyDescent="0.25">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spans="1:26" ht="13.2" x14ac:dyDescent="0.25">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spans="1:26" ht="13.2" x14ac:dyDescent="0.25">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spans="1:26" ht="13.2" x14ac:dyDescent="0.25">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spans="1:26" ht="13.2" x14ac:dyDescent="0.25">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spans="1:26" ht="13.2" x14ac:dyDescent="0.25">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spans="1:26" ht="13.2" x14ac:dyDescent="0.25">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spans="1:26" ht="13.2" x14ac:dyDescent="0.25">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spans="1:26" ht="13.2" x14ac:dyDescent="0.25">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spans="1:26" ht="13.2" x14ac:dyDescent="0.25">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spans="1:26" ht="13.2" x14ac:dyDescent="0.25">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spans="1:26" ht="13.2" x14ac:dyDescent="0.25">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spans="1:26" ht="13.2" x14ac:dyDescent="0.25">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spans="1:26" ht="13.2" x14ac:dyDescent="0.25">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spans="1:26" ht="13.2" x14ac:dyDescent="0.25">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spans="1:26" ht="13.2" x14ac:dyDescent="0.25">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spans="1:26" ht="13.2" x14ac:dyDescent="0.25">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spans="1:26" ht="13.2" x14ac:dyDescent="0.25">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spans="1:26" ht="13.2" x14ac:dyDescent="0.25">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spans="1:26" ht="13.2" x14ac:dyDescent="0.25">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spans="1:26" ht="13.2" x14ac:dyDescent="0.25">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spans="1:26" ht="13.2" x14ac:dyDescent="0.25">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spans="1:26" ht="13.2" x14ac:dyDescent="0.25">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spans="1:26" ht="13.2" x14ac:dyDescent="0.25">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spans="1:26" ht="13.2" x14ac:dyDescent="0.25">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spans="1:26" ht="13.2" x14ac:dyDescent="0.25">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spans="1:26" ht="13.2" x14ac:dyDescent="0.25">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spans="1:26" ht="13.2" x14ac:dyDescent="0.25">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spans="1:26" ht="13.2" x14ac:dyDescent="0.25">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spans="1:26" ht="13.2" x14ac:dyDescent="0.25">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spans="1:26" ht="13.2" x14ac:dyDescent="0.25">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spans="1:26" ht="13.2" x14ac:dyDescent="0.25">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spans="1:26" ht="13.2" x14ac:dyDescent="0.25">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spans="1:26" ht="13.2" x14ac:dyDescent="0.25">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spans="1:26" ht="13.2" x14ac:dyDescent="0.25">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spans="1:26" ht="13.2" x14ac:dyDescent="0.25">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spans="1:26" ht="13.2" x14ac:dyDescent="0.25">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spans="1:26" ht="13.2" x14ac:dyDescent="0.25">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spans="1:26" ht="13.2" x14ac:dyDescent="0.25">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spans="1:26" ht="13.2" x14ac:dyDescent="0.25">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spans="1:26" ht="13.2" x14ac:dyDescent="0.25">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spans="1:26" ht="13.2" x14ac:dyDescent="0.25">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spans="1:26" ht="13.2" x14ac:dyDescent="0.25">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spans="1:26" ht="13.2" x14ac:dyDescent="0.25">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spans="1:26" ht="13.2" x14ac:dyDescent="0.25">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spans="1:26" ht="13.2" x14ac:dyDescent="0.25">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spans="1:26" ht="13.2" x14ac:dyDescent="0.25">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spans="1:26" ht="13.2" x14ac:dyDescent="0.25">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spans="1:26" ht="13.2" x14ac:dyDescent="0.25">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spans="1:26" ht="13.2" x14ac:dyDescent="0.25">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spans="1:26" ht="13.2" x14ac:dyDescent="0.25">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spans="1:26" ht="13.2" x14ac:dyDescent="0.25">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spans="1:26" ht="13.2" x14ac:dyDescent="0.25">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spans="1:26" ht="13.2" x14ac:dyDescent="0.25">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spans="1:26" ht="13.2" x14ac:dyDescent="0.25">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spans="1:26" ht="13.2" x14ac:dyDescent="0.25">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spans="1:26" ht="13.2" x14ac:dyDescent="0.25">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spans="1:26" ht="13.2" x14ac:dyDescent="0.25">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spans="1:26" ht="13.2" x14ac:dyDescent="0.25">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spans="1:26" ht="13.2" x14ac:dyDescent="0.25">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spans="1:26" ht="13.2" x14ac:dyDescent="0.25">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spans="1:26" ht="13.2" x14ac:dyDescent="0.25">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spans="1:26" ht="13.2" x14ac:dyDescent="0.25">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spans="1:26" ht="13.2" x14ac:dyDescent="0.25">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spans="1:26" ht="13.2" x14ac:dyDescent="0.25">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spans="1:26" ht="13.2" x14ac:dyDescent="0.25">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spans="1:26" ht="13.2" x14ac:dyDescent="0.25">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spans="1:26" ht="13.2" x14ac:dyDescent="0.25">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r="233" spans="1:26" ht="13.2" x14ac:dyDescent="0.25">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r="234" spans="1:26" ht="13.2" x14ac:dyDescent="0.25">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r="235" spans="1:26" ht="13.2" x14ac:dyDescent="0.25">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r="236" spans="1:26" ht="13.2" x14ac:dyDescent="0.25">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r="237" spans="1:26" ht="13.2" x14ac:dyDescent="0.25">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r="238" spans="1:26" ht="13.2" x14ac:dyDescent="0.25">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spans="1:26" ht="13.2" x14ac:dyDescent="0.25">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r="240" spans="1:26" ht="13.2" x14ac:dyDescent="0.25">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spans="1:26" ht="13.2" x14ac:dyDescent="0.25">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spans="1:26" ht="13.2" x14ac:dyDescent="0.25">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spans="1:26" ht="13.2" x14ac:dyDescent="0.25">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spans="1:26" ht="13.2" x14ac:dyDescent="0.25">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spans="1:26" ht="13.2" x14ac:dyDescent="0.25">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spans="1:26" ht="13.2" x14ac:dyDescent="0.25">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spans="1:26" ht="13.2" x14ac:dyDescent="0.25">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spans="1:26" ht="13.2" x14ac:dyDescent="0.25">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spans="1:26" ht="13.2" x14ac:dyDescent="0.25">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spans="1:26" ht="13.2" x14ac:dyDescent="0.25">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spans="1:26" ht="13.2" x14ac:dyDescent="0.25">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r="252" spans="1:26" ht="13.2" x14ac:dyDescent="0.25">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r="253" spans="1:26" ht="13.2" x14ac:dyDescent="0.25">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r="254" spans="1:26" ht="13.2" x14ac:dyDescent="0.25">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r="255" spans="1:26" ht="13.2" x14ac:dyDescent="0.25">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r="256" spans="1:26" ht="13.2" x14ac:dyDescent="0.25">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r="257" spans="1:26" ht="13.2" x14ac:dyDescent="0.25">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r="258" spans="1:26" ht="13.2" x14ac:dyDescent="0.25">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r="259" spans="1:26" ht="13.2" x14ac:dyDescent="0.25">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r="260" spans="1:26" ht="13.2" x14ac:dyDescent="0.25">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r="261" spans="1:26" ht="13.2" x14ac:dyDescent="0.25">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r="262" spans="1:26" ht="13.2" x14ac:dyDescent="0.25">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r="263" spans="1:26" ht="13.2" x14ac:dyDescent="0.25">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r="264" spans="1:26" ht="13.2" x14ac:dyDescent="0.25">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r="265" spans="1:26" ht="13.2" x14ac:dyDescent="0.25">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r="266" spans="1:26" ht="13.2" x14ac:dyDescent="0.25">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r="267" spans="1:26" ht="13.2" x14ac:dyDescent="0.25">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r="268" spans="1:26" ht="13.2" x14ac:dyDescent="0.25">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r="269" spans="1:26" ht="13.2" x14ac:dyDescent="0.25">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r="270" spans="1:26" ht="13.2" x14ac:dyDescent="0.25">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r="271" spans="1:26" ht="13.2" x14ac:dyDescent="0.25">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r="272" spans="1:26" ht="13.2" x14ac:dyDescent="0.25">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r="273" spans="1:26" ht="13.2" x14ac:dyDescent="0.25">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r="274" spans="1:26" ht="13.2" x14ac:dyDescent="0.25">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r="275" spans="1:26" ht="13.2" x14ac:dyDescent="0.25">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r="276" spans="1:26" ht="13.2" x14ac:dyDescent="0.25">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r="277" spans="1:26" ht="13.2" x14ac:dyDescent="0.25">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r="278" spans="1:26" ht="13.2" x14ac:dyDescent="0.25">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r="279" spans="1:26" ht="13.2" x14ac:dyDescent="0.25">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r="280" spans="1:26" ht="13.2" x14ac:dyDescent="0.25">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r="281" spans="1:26" ht="13.2" x14ac:dyDescent="0.25">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r="282" spans="1:26" ht="13.2" x14ac:dyDescent="0.25">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r="283" spans="1:26" ht="13.2" x14ac:dyDescent="0.25">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r="284" spans="1:26" ht="13.2" x14ac:dyDescent="0.25">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r="285" spans="1:26" ht="13.2" x14ac:dyDescent="0.25">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r="286" spans="1:26" ht="13.2" x14ac:dyDescent="0.25">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r="287" spans="1:26" ht="13.2" x14ac:dyDescent="0.25">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r="288" spans="1:26" ht="13.2" x14ac:dyDescent="0.25">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r="289" spans="1:26" ht="13.2" x14ac:dyDescent="0.25">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r="290" spans="1:26" ht="13.2" x14ac:dyDescent="0.25">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spans="1:26" ht="13.2" x14ac:dyDescent="0.25">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r="292" spans="1:26" ht="13.2" x14ac:dyDescent="0.25">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r="293" spans="1:26" ht="13.2" x14ac:dyDescent="0.25">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r="294" spans="1:26" ht="13.2" x14ac:dyDescent="0.25">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r="295" spans="1:26" ht="13.2" x14ac:dyDescent="0.25">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r="296" spans="1:26" ht="13.2" x14ac:dyDescent="0.25">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r="297" spans="1:26" ht="13.2" x14ac:dyDescent="0.25">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r="298" spans="1:26" ht="13.2" x14ac:dyDescent="0.25">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r="299" spans="1:26" ht="13.2" x14ac:dyDescent="0.25">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r="300" spans="1:26" ht="13.2" x14ac:dyDescent="0.25">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r="301" spans="1:26" ht="13.2" x14ac:dyDescent="0.25">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r="302" spans="1:26" ht="13.2" x14ac:dyDescent="0.25">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r="303" spans="1:26" ht="13.2" x14ac:dyDescent="0.25">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r="304" spans="1:26" ht="13.2" x14ac:dyDescent="0.25">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r="305" spans="1:26" ht="13.2" x14ac:dyDescent="0.25">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r="306" spans="1:26" ht="13.2" x14ac:dyDescent="0.25">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r="307" spans="1:26" ht="13.2" x14ac:dyDescent="0.25">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r="308" spans="1:26" ht="13.2" x14ac:dyDescent="0.25">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r="309" spans="1:26" ht="13.2" x14ac:dyDescent="0.25">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r="310" spans="1:26" ht="13.2" x14ac:dyDescent="0.25">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r="311" spans="1:26" ht="13.2" x14ac:dyDescent="0.25">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r="312" spans="1:26" ht="13.2" x14ac:dyDescent="0.25">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r="313" spans="1:26" ht="13.2" x14ac:dyDescent="0.25">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r="314" spans="1:26" ht="13.2" x14ac:dyDescent="0.25">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r="315" spans="1:26" ht="13.2" x14ac:dyDescent="0.25">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r="316" spans="1:26" ht="13.2" x14ac:dyDescent="0.25">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r="317" spans="1:26" ht="13.2" x14ac:dyDescent="0.25">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r="318" spans="1:26" ht="13.2" x14ac:dyDescent="0.25">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r="319" spans="1:26" ht="13.2" x14ac:dyDescent="0.25">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r="320" spans="1:26" ht="13.2" x14ac:dyDescent="0.25">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r="321" spans="1:26" ht="13.2" x14ac:dyDescent="0.25">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r="322" spans="1:26" ht="13.2" x14ac:dyDescent="0.25">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r="323" spans="1:26" ht="13.2" x14ac:dyDescent="0.25">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r="324" spans="1:26" ht="13.2" x14ac:dyDescent="0.25">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r="325" spans="1:26" ht="13.2" x14ac:dyDescent="0.25">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r="326" spans="1:26" ht="13.2" x14ac:dyDescent="0.25">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r="327" spans="1:26" ht="13.2" x14ac:dyDescent="0.25">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r="328" spans="1:26" ht="13.2" x14ac:dyDescent="0.25">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r="329" spans="1:26" ht="13.2" x14ac:dyDescent="0.25">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r="330" spans="1:26" ht="13.2" x14ac:dyDescent="0.25">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r="331" spans="1:26" ht="13.2" x14ac:dyDescent="0.25">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r="332" spans="1:26" ht="13.2" x14ac:dyDescent="0.25">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r="333" spans="1:26" ht="13.2" x14ac:dyDescent="0.25">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r="334" spans="1:26" ht="13.2" x14ac:dyDescent="0.25">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r="335" spans="1:26" ht="13.2" x14ac:dyDescent="0.25">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r="336" spans="1:26" ht="13.2" x14ac:dyDescent="0.25">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r="337" spans="1:26" ht="13.2" x14ac:dyDescent="0.25">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r="338" spans="1:26" ht="13.2" x14ac:dyDescent="0.25">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r="339" spans="1:26" ht="13.2" x14ac:dyDescent="0.25">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r="340" spans="1:26" ht="13.2" x14ac:dyDescent="0.25">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r="341" spans="1:26" ht="13.2" x14ac:dyDescent="0.25">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spans="1:26" ht="13.2" x14ac:dyDescent="0.25">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r="343" spans="1:26" ht="13.2" x14ac:dyDescent="0.25">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r="344" spans="1:26" ht="13.2" x14ac:dyDescent="0.25">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r="345" spans="1:26" ht="13.2" x14ac:dyDescent="0.25">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r="346" spans="1:26" ht="13.2" x14ac:dyDescent="0.25">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r="347" spans="1:26" ht="13.2" x14ac:dyDescent="0.25">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spans="1:26" ht="13.2" x14ac:dyDescent="0.25">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r="349" spans="1:26" ht="13.2" x14ac:dyDescent="0.25">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r="350" spans="1:26" ht="13.2" x14ac:dyDescent="0.25">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r="351" spans="1:26" ht="13.2" x14ac:dyDescent="0.25">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r="352" spans="1:26" ht="13.2" x14ac:dyDescent="0.25">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r="353" spans="1:26" ht="13.2" x14ac:dyDescent="0.25">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r="354" spans="1:26" ht="13.2" x14ac:dyDescent="0.25">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r="355" spans="1:26" ht="13.2" x14ac:dyDescent="0.25">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r="356" spans="1:26" ht="13.2" x14ac:dyDescent="0.25">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r="357" spans="1:26" ht="13.2" x14ac:dyDescent="0.25">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r="358" spans="1:26" ht="13.2" x14ac:dyDescent="0.25">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r="359" spans="1:26" ht="13.2" x14ac:dyDescent="0.25">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r="360" spans="1:26" ht="13.2" x14ac:dyDescent="0.25">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r="361" spans="1:26" ht="13.2" x14ac:dyDescent="0.25">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r="362" spans="1:26" ht="13.2" x14ac:dyDescent="0.25">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r="363" spans="1:26" ht="13.2" x14ac:dyDescent="0.25">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r="364" spans="1:26" ht="13.2" x14ac:dyDescent="0.25">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r="365" spans="1:26" ht="13.2" x14ac:dyDescent="0.25">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r="366" spans="1:26" ht="13.2" x14ac:dyDescent="0.25">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r="367" spans="1:26" ht="13.2" x14ac:dyDescent="0.25">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r="368" spans="1:26" ht="13.2" x14ac:dyDescent="0.25">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r="369" spans="1:26" ht="13.2" x14ac:dyDescent="0.25">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r="370" spans="1:26" ht="13.2" x14ac:dyDescent="0.25">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r="371" spans="1:26" ht="13.2" x14ac:dyDescent="0.25">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r="372" spans="1:26" ht="13.2" x14ac:dyDescent="0.25">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r="373" spans="1:26" ht="13.2" x14ac:dyDescent="0.25">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r="374" spans="1:26" ht="13.2" x14ac:dyDescent="0.25">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r="375" spans="1:26" ht="13.2" x14ac:dyDescent="0.25">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r="376" spans="1:26" ht="13.2" x14ac:dyDescent="0.25">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r="377" spans="1:26" ht="13.2" x14ac:dyDescent="0.25">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r="378" spans="1:26" ht="13.2" x14ac:dyDescent="0.25">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r="379" spans="1:26" ht="13.2" x14ac:dyDescent="0.25">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r="380" spans="1:26" ht="13.2" x14ac:dyDescent="0.25">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r="381" spans="1:26" ht="13.2" x14ac:dyDescent="0.25">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r="382" spans="1:26" ht="13.2" x14ac:dyDescent="0.25">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r="383" spans="1:26" ht="13.2" x14ac:dyDescent="0.25">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r="384" spans="1:26" ht="13.2" x14ac:dyDescent="0.25">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r="385" spans="1:26" ht="13.2" x14ac:dyDescent="0.25">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r="386" spans="1:26" ht="13.2" x14ac:dyDescent="0.25">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r="387" spans="1:26" ht="13.2" x14ac:dyDescent="0.25">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r="388" spans="1:26" ht="13.2" x14ac:dyDescent="0.25">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r="389" spans="1:26" ht="13.2" x14ac:dyDescent="0.25">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r="390" spans="1:26" ht="13.2" x14ac:dyDescent="0.25">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r="391" spans="1:26" ht="13.2" x14ac:dyDescent="0.25">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r="392" spans="1:26" ht="13.2" x14ac:dyDescent="0.25">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r="393" spans="1:26" ht="13.2" x14ac:dyDescent="0.25">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r="394" spans="1:26" ht="13.2" x14ac:dyDescent="0.25">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r="395" spans="1:26" ht="13.2" x14ac:dyDescent="0.25">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r="396" spans="1:26" ht="13.2" x14ac:dyDescent="0.25">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r="397" spans="1:26" ht="13.2" x14ac:dyDescent="0.25">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r="398" spans="1:26" ht="13.2" x14ac:dyDescent="0.25">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r="399" spans="1:26" ht="13.2" x14ac:dyDescent="0.25">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r="400" spans="1:26" ht="13.2" x14ac:dyDescent="0.25">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r="401" spans="1:26" ht="13.2" x14ac:dyDescent="0.25">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r="402" spans="1:26" ht="13.2" x14ac:dyDescent="0.25">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r="403" spans="1:26" ht="13.2" x14ac:dyDescent="0.25">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r="404" spans="1:26" ht="13.2" x14ac:dyDescent="0.25">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r="405" spans="1:26" ht="13.2" x14ac:dyDescent="0.25">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r="406" spans="1:26" ht="13.2" x14ac:dyDescent="0.25">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r="407" spans="1:26" ht="13.2" x14ac:dyDescent="0.25">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r="408" spans="1:26" ht="13.2" x14ac:dyDescent="0.25">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r="409" spans="1:26" ht="13.2" x14ac:dyDescent="0.25">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r="410" spans="1:26" ht="13.2" x14ac:dyDescent="0.25">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r="411" spans="1:26" ht="13.2" x14ac:dyDescent="0.25">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r="412" spans="1:26" ht="13.2" x14ac:dyDescent="0.25">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r="413" spans="1:26" ht="13.2" x14ac:dyDescent="0.25">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r="414" spans="1:26" ht="13.2" x14ac:dyDescent="0.25">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r="415" spans="1:26" ht="13.2" x14ac:dyDescent="0.25">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r="416" spans="1:26" ht="13.2" x14ac:dyDescent="0.25">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r="417" spans="1:26" ht="13.2" x14ac:dyDescent="0.25">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r="418" spans="1:26" ht="13.2" x14ac:dyDescent="0.25">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r="419" spans="1:26" ht="13.2" x14ac:dyDescent="0.25">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r="420" spans="1:26" ht="13.2" x14ac:dyDescent="0.25">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r="421" spans="1:26" ht="13.2" x14ac:dyDescent="0.25">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r="422" spans="1:26" ht="13.2" x14ac:dyDescent="0.25">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r="423" spans="1:26" ht="13.2" x14ac:dyDescent="0.25">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r="424" spans="1:26" ht="13.2" x14ac:dyDescent="0.25">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r="425" spans="1:26" ht="13.2" x14ac:dyDescent="0.25">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r="426" spans="1:26" ht="13.2" x14ac:dyDescent="0.25">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r="427" spans="1:26" ht="13.2" x14ac:dyDescent="0.25">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r="428" spans="1:26" ht="13.2" x14ac:dyDescent="0.25">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r="429" spans="1:26" ht="13.2" x14ac:dyDescent="0.25">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r="430" spans="1:26" ht="13.2" x14ac:dyDescent="0.25">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r="431" spans="1:26" ht="13.2" x14ac:dyDescent="0.25">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r="432" spans="1:26" ht="13.2" x14ac:dyDescent="0.25">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r="433" spans="1:26" ht="13.2" x14ac:dyDescent="0.25">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r="434" spans="1:26" ht="13.2" x14ac:dyDescent="0.25">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r="435" spans="1:26" ht="13.2" x14ac:dyDescent="0.25">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r="436" spans="1:26" ht="13.2" x14ac:dyDescent="0.25">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r="437" spans="1:26" ht="13.2" x14ac:dyDescent="0.25">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r="438" spans="1:26" ht="13.2" x14ac:dyDescent="0.25">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r="439" spans="1:26" ht="13.2" x14ac:dyDescent="0.25">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r="440" spans="1:26" ht="13.2" x14ac:dyDescent="0.25">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r="441" spans="1:26" ht="13.2" x14ac:dyDescent="0.25">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r="442" spans="1:26" ht="13.2" x14ac:dyDescent="0.25">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r="443" spans="1:26" ht="13.2" x14ac:dyDescent="0.25">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r="444" spans="1:26" ht="13.2" x14ac:dyDescent="0.25">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r="445" spans="1:26" ht="13.2" x14ac:dyDescent="0.25">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r="446" spans="1:26" ht="13.2" x14ac:dyDescent="0.25">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r="447" spans="1:26" ht="13.2" x14ac:dyDescent="0.25">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r="448" spans="1:26" ht="13.2" x14ac:dyDescent="0.25">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r="449" spans="1:26" ht="13.2" x14ac:dyDescent="0.25">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r="450" spans="1:26" ht="13.2" x14ac:dyDescent="0.25">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r="451" spans="1:26" ht="13.2" x14ac:dyDescent="0.25">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r="452" spans="1:26" ht="13.2" x14ac:dyDescent="0.25">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r="453" spans="1:26" ht="13.2" x14ac:dyDescent="0.25">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r="454" spans="1:26" ht="13.2" x14ac:dyDescent="0.25">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r="455" spans="1:26" ht="13.2" x14ac:dyDescent="0.25">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r="456" spans="1:26" ht="13.2" x14ac:dyDescent="0.25">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r="457" spans="1:26" ht="13.2" x14ac:dyDescent="0.25">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r="458" spans="1:26" ht="13.2" x14ac:dyDescent="0.25">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r="459" spans="1:26" ht="13.2" x14ac:dyDescent="0.25">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r="460" spans="1:26" ht="13.2" x14ac:dyDescent="0.25">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r="461" spans="1:26" ht="13.2" x14ac:dyDescent="0.25">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r="462" spans="1:26" ht="13.2" x14ac:dyDescent="0.25">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r="463" spans="1:26" ht="13.2" x14ac:dyDescent="0.25">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r="464" spans="1:26" ht="13.2" x14ac:dyDescent="0.25">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r="465" spans="1:26" ht="13.2" x14ac:dyDescent="0.25">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r="466" spans="1:26" ht="13.2" x14ac:dyDescent="0.25">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r="467" spans="1:26" ht="13.2" x14ac:dyDescent="0.25">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r="468" spans="1:26" ht="13.2" x14ac:dyDescent="0.25">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r="469" spans="1:26" ht="13.2" x14ac:dyDescent="0.25">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r="470" spans="1:26" ht="13.2" x14ac:dyDescent="0.25">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r="471" spans="1:26" ht="13.2" x14ac:dyDescent="0.25">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r="472" spans="1:26" ht="13.2" x14ac:dyDescent="0.25">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r="473" spans="1:26" ht="13.2" x14ac:dyDescent="0.25">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r="474" spans="1:26" ht="13.2" x14ac:dyDescent="0.25">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r="475" spans="1:26" ht="13.2" x14ac:dyDescent="0.25">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r="476" spans="1:26" ht="13.2" x14ac:dyDescent="0.25">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r="477" spans="1:26" ht="13.2" x14ac:dyDescent="0.25">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r="478" spans="1:26" ht="13.2" x14ac:dyDescent="0.25">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r="479" spans="1:26" ht="13.2" x14ac:dyDescent="0.25">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r="480" spans="1:26" ht="13.2" x14ac:dyDescent="0.25">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r="481" spans="1:26" ht="13.2" x14ac:dyDescent="0.25">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r="482" spans="1:26" ht="13.2" x14ac:dyDescent="0.25">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r="483" spans="1:26" ht="13.2" x14ac:dyDescent="0.25">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r="484" spans="1:26" ht="13.2" x14ac:dyDescent="0.25">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r="485" spans="1:26" ht="13.2" x14ac:dyDescent="0.25">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r="486" spans="1:26" ht="13.2" x14ac:dyDescent="0.25">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r="487" spans="1:26" ht="13.2" x14ac:dyDescent="0.25">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r="488" spans="1:26" ht="13.2" x14ac:dyDescent="0.25">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r="489" spans="1:26" ht="13.2" x14ac:dyDescent="0.25">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r="490" spans="1:26" ht="13.2" x14ac:dyDescent="0.25">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r="491" spans="1:26" ht="13.2" x14ac:dyDescent="0.25">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r="492" spans="1:26" ht="13.2" x14ac:dyDescent="0.25">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r="493" spans="1:26" ht="13.2" x14ac:dyDescent="0.25">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r="494" spans="1:26" ht="13.2" x14ac:dyDescent="0.25">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r="495" spans="1:26" ht="13.2" x14ac:dyDescent="0.25">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r="496" spans="1:26" ht="13.2" x14ac:dyDescent="0.25">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r="497" spans="1:26" ht="13.2" x14ac:dyDescent="0.25">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r="498" spans="1:26" ht="13.2" x14ac:dyDescent="0.25">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r="499" spans="1:26" ht="13.2" x14ac:dyDescent="0.25">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r="500" spans="1:26" ht="13.2" x14ac:dyDescent="0.25">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r="501" spans="1:26" ht="13.2" x14ac:dyDescent="0.25">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spans="1:26" ht="13.2" x14ac:dyDescent="0.25">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spans="1:26" ht="13.2" x14ac:dyDescent="0.25">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spans="1:26" ht="13.2" x14ac:dyDescent="0.25">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spans="1:26" ht="13.2" x14ac:dyDescent="0.25">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spans="1:26" ht="13.2" x14ac:dyDescent="0.25">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spans="1:26" ht="13.2" x14ac:dyDescent="0.25">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spans="1:26" ht="13.2" x14ac:dyDescent="0.25">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spans="1:26" ht="13.2" x14ac:dyDescent="0.25">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spans="1:26" ht="13.2" x14ac:dyDescent="0.25">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spans="1:26" ht="13.2" x14ac:dyDescent="0.25">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spans="1:26" ht="13.2" x14ac:dyDescent="0.25">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spans="1:26" ht="13.2" x14ac:dyDescent="0.25">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spans="1:26" ht="13.2" x14ac:dyDescent="0.25">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spans="1:26" ht="13.2" x14ac:dyDescent="0.25">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spans="1:26" ht="13.2" x14ac:dyDescent="0.25">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spans="1:26" ht="13.2" x14ac:dyDescent="0.25">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spans="1:26" ht="13.2" x14ac:dyDescent="0.25">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spans="1:26" ht="13.2" x14ac:dyDescent="0.25">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spans="1:26" ht="13.2" x14ac:dyDescent="0.25">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spans="1:26" ht="13.2" x14ac:dyDescent="0.25">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spans="1:26" ht="13.2" x14ac:dyDescent="0.25">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spans="1:26" ht="13.2" x14ac:dyDescent="0.25">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spans="1:26" ht="13.2" x14ac:dyDescent="0.25">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spans="1:26" ht="13.2" x14ac:dyDescent="0.25">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spans="1:26" ht="13.2" x14ac:dyDescent="0.25">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spans="1:26" ht="13.2" x14ac:dyDescent="0.25">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spans="1:26" ht="13.2" x14ac:dyDescent="0.25">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spans="1:26" ht="13.2" x14ac:dyDescent="0.25">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spans="1:26" ht="13.2" x14ac:dyDescent="0.25">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spans="1:26" ht="13.2" x14ac:dyDescent="0.25">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spans="1:26" ht="13.2" x14ac:dyDescent="0.25">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spans="1:26" ht="13.2" x14ac:dyDescent="0.25">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spans="1:26" ht="13.2" x14ac:dyDescent="0.25">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spans="1:26" ht="13.2" x14ac:dyDescent="0.25">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spans="1:26" ht="13.2" x14ac:dyDescent="0.25">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spans="1:26" ht="13.2" x14ac:dyDescent="0.25">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spans="1:26" ht="13.2" x14ac:dyDescent="0.25">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spans="1:26" ht="13.2" x14ac:dyDescent="0.25">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spans="1:26" ht="13.2" x14ac:dyDescent="0.25">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spans="1:26" ht="13.2" x14ac:dyDescent="0.25">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spans="1:26" ht="13.2" x14ac:dyDescent="0.25">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spans="1:26" ht="13.2" x14ac:dyDescent="0.25">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spans="1:26" ht="13.2" x14ac:dyDescent="0.25">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spans="1:26" ht="13.2" x14ac:dyDescent="0.25">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spans="1:26" ht="13.2" x14ac:dyDescent="0.25">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spans="1:26" ht="13.2" x14ac:dyDescent="0.25">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spans="1:26" ht="13.2" x14ac:dyDescent="0.25">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spans="1:26" ht="13.2" x14ac:dyDescent="0.25">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spans="1:26" ht="13.2" x14ac:dyDescent="0.25">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spans="1:26" ht="13.2" x14ac:dyDescent="0.25">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spans="1:26" ht="13.2" x14ac:dyDescent="0.25">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spans="1:26" ht="13.2" x14ac:dyDescent="0.25">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spans="1:26" ht="13.2" x14ac:dyDescent="0.25">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spans="1:26" ht="13.2" x14ac:dyDescent="0.25">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spans="1:26" ht="13.2" x14ac:dyDescent="0.25">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spans="1:26" ht="13.2" x14ac:dyDescent="0.25">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spans="1:26" ht="13.2" x14ac:dyDescent="0.25">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spans="1:26" ht="13.2" x14ac:dyDescent="0.25">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spans="1:26" ht="13.2" x14ac:dyDescent="0.25">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spans="1:26" ht="13.2" x14ac:dyDescent="0.25">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spans="1:26" ht="13.2" x14ac:dyDescent="0.25">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spans="1:26" ht="13.2" x14ac:dyDescent="0.25">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spans="1:26" ht="13.2" x14ac:dyDescent="0.25">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spans="1:26" ht="13.2" x14ac:dyDescent="0.25">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spans="1:26" ht="13.2" x14ac:dyDescent="0.25">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spans="1:26" ht="13.2" x14ac:dyDescent="0.25">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spans="1:26" ht="13.2" x14ac:dyDescent="0.25">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spans="1:26" ht="13.2" x14ac:dyDescent="0.25">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spans="1:26" ht="13.2" x14ac:dyDescent="0.25">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spans="1:26" ht="13.2" x14ac:dyDescent="0.25">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spans="1:26" ht="13.2" x14ac:dyDescent="0.25">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spans="1:26" ht="13.2" x14ac:dyDescent="0.25">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spans="1:26" ht="13.2" x14ac:dyDescent="0.25">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spans="1:26" ht="13.2" x14ac:dyDescent="0.25">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spans="1:26" ht="13.2" x14ac:dyDescent="0.25">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spans="1:26" ht="13.2" x14ac:dyDescent="0.25">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spans="1:26" ht="13.2" x14ac:dyDescent="0.25">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spans="1:26" ht="13.2" x14ac:dyDescent="0.25">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spans="1:26" ht="13.2" x14ac:dyDescent="0.25">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spans="1:26" ht="13.2" x14ac:dyDescent="0.25">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spans="1:26" ht="13.2" x14ac:dyDescent="0.25">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spans="1:26" ht="13.2" x14ac:dyDescent="0.25">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spans="1:26" ht="13.2" x14ac:dyDescent="0.25">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spans="1:26" ht="13.2" x14ac:dyDescent="0.25">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spans="1:26" ht="13.2" x14ac:dyDescent="0.25">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spans="1:26" ht="13.2" x14ac:dyDescent="0.25">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spans="1:26" ht="13.2" x14ac:dyDescent="0.25">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spans="1:26" ht="13.2" x14ac:dyDescent="0.25">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spans="1:26" ht="13.2" x14ac:dyDescent="0.25">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spans="1:26" ht="13.2" x14ac:dyDescent="0.25">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spans="1:26" ht="13.2" x14ac:dyDescent="0.25">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spans="1:26" ht="13.2" x14ac:dyDescent="0.25">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spans="1:26" ht="13.2" x14ac:dyDescent="0.25">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spans="1:26" ht="13.2" x14ac:dyDescent="0.25">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spans="1:26" ht="13.2" x14ac:dyDescent="0.25">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spans="1:26" ht="13.2" x14ac:dyDescent="0.25">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spans="1:26" ht="13.2" x14ac:dyDescent="0.25">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spans="1:26" ht="13.2" x14ac:dyDescent="0.25">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spans="1:26" ht="13.2" x14ac:dyDescent="0.25">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spans="1:26" ht="13.2" x14ac:dyDescent="0.25">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spans="1:26" ht="13.2" x14ac:dyDescent="0.25">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spans="1:26" ht="13.2" x14ac:dyDescent="0.25">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spans="1:26" ht="13.2" x14ac:dyDescent="0.25">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spans="1:26" ht="13.2" x14ac:dyDescent="0.25">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spans="1:26" ht="13.2" x14ac:dyDescent="0.25">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spans="1:26" ht="13.2" x14ac:dyDescent="0.25">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spans="1:26" ht="13.2" x14ac:dyDescent="0.25">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spans="1:26" ht="13.2" x14ac:dyDescent="0.25">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spans="1:26" ht="13.2" x14ac:dyDescent="0.25">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spans="1:26" ht="13.2" x14ac:dyDescent="0.25">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spans="1:26" ht="13.2" x14ac:dyDescent="0.25">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spans="1:26" ht="13.2" x14ac:dyDescent="0.25">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spans="1:26" ht="13.2" x14ac:dyDescent="0.25">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spans="1:26" ht="13.2" x14ac:dyDescent="0.25">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spans="1:26" ht="13.2" x14ac:dyDescent="0.25">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spans="1:26" ht="13.2" x14ac:dyDescent="0.25">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spans="1:26" ht="13.2" x14ac:dyDescent="0.25">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spans="1:26" ht="13.2" x14ac:dyDescent="0.25">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spans="1:26" ht="13.2" x14ac:dyDescent="0.25">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spans="1:26" ht="13.2" x14ac:dyDescent="0.25">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spans="1:26" ht="13.2" x14ac:dyDescent="0.25">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spans="1:26" ht="13.2" x14ac:dyDescent="0.25">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spans="1:26" ht="13.2" x14ac:dyDescent="0.25">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spans="1:26" ht="13.2" x14ac:dyDescent="0.25">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spans="1:26" ht="13.2" x14ac:dyDescent="0.25">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spans="1:26" ht="13.2" x14ac:dyDescent="0.25">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spans="1:26" ht="13.2" x14ac:dyDescent="0.25">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spans="1:26" ht="13.2" x14ac:dyDescent="0.25">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spans="1:26" ht="13.2" x14ac:dyDescent="0.25">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spans="1:26" ht="13.2" x14ac:dyDescent="0.25">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spans="1:26" ht="13.2" x14ac:dyDescent="0.25">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spans="1:26" ht="13.2" x14ac:dyDescent="0.25">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spans="1:26" ht="13.2" x14ac:dyDescent="0.25">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spans="1:26" ht="13.2" x14ac:dyDescent="0.25">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spans="1:26" ht="13.2" x14ac:dyDescent="0.25">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spans="1:26" ht="13.2" x14ac:dyDescent="0.25">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spans="1:26" ht="13.2" x14ac:dyDescent="0.25">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spans="1:26" ht="13.2" x14ac:dyDescent="0.25">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spans="1:26" ht="13.2" x14ac:dyDescent="0.25">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spans="1:26" ht="13.2" x14ac:dyDescent="0.25">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spans="1:26" ht="13.2" x14ac:dyDescent="0.25">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spans="1:26" ht="13.2" x14ac:dyDescent="0.25">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spans="1:26" ht="13.2" x14ac:dyDescent="0.25">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spans="1:26" ht="13.2" x14ac:dyDescent="0.25">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spans="1:26" ht="13.2" x14ac:dyDescent="0.25">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spans="1:26" ht="13.2" x14ac:dyDescent="0.25">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spans="1:26" ht="13.2" x14ac:dyDescent="0.25">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spans="1:26" ht="13.2" x14ac:dyDescent="0.25">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spans="1:26" ht="13.2" x14ac:dyDescent="0.25">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spans="1:26" ht="13.2" x14ac:dyDescent="0.25">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spans="1:26" ht="13.2" x14ac:dyDescent="0.25">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spans="1:26" ht="13.2" x14ac:dyDescent="0.25">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spans="1:26" ht="13.2" x14ac:dyDescent="0.25">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spans="1:26" ht="13.2" x14ac:dyDescent="0.25">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spans="1:26" ht="13.2" x14ac:dyDescent="0.25">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spans="1:26" ht="13.2" x14ac:dyDescent="0.25">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spans="1:26" ht="13.2" x14ac:dyDescent="0.25">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spans="1:26" ht="13.2" x14ac:dyDescent="0.25">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spans="1:26" ht="13.2" x14ac:dyDescent="0.25">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spans="1:26" ht="13.2" x14ac:dyDescent="0.25">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spans="1:26" ht="13.2" x14ac:dyDescent="0.25">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spans="1:26" ht="13.2" x14ac:dyDescent="0.25">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spans="1:26" ht="13.2" x14ac:dyDescent="0.25">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spans="1:26" ht="13.2" x14ac:dyDescent="0.25">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spans="1:26" ht="13.2" x14ac:dyDescent="0.25">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spans="1:26" ht="13.2" x14ac:dyDescent="0.25">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spans="1:26" ht="13.2" x14ac:dyDescent="0.25">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spans="1:26" ht="13.2" x14ac:dyDescent="0.25">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spans="1:26" ht="13.2" x14ac:dyDescent="0.25">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spans="1:26" ht="13.2" x14ac:dyDescent="0.25">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spans="1:26" ht="13.2" x14ac:dyDescent="0.25">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spans="1:26" ht="13.2" x14ac:dyDescent="0.25">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spans="1:26" ht="13.2" x14ac:dyDescent="0.25">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spans="1:26" ht="13.2" x14ac:dyDescent="0.25">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spans="1:26" ht="13.2" x14ac:dyDescent="0.25">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spans="1:26" ht="13.2" x14ac:dyDescent="0.25">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spans="1:26" ht="13.2" x14ac:dyDescent="0.25">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spans="1:26" ht="13.2" x14ac:dyDescent="0.25">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spans="1:26" ht="13.2" x14ac:dyDescent="0.25">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spans="1:26" ht="13.2" x14ac:dyDescent="0.25">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spans="1:26" ht="13.2" x14ac:dyDescent="0.25">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spans="1:26" ht="13.2" x14ac:dyDescent="0.25">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spans="1:26" ht="13.2" x14ac:dyDescent="0.25">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spans="1:26" ht="13.2" x14ac:dyDescent="0.25">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spans="1:26" ht="13.2" x14ac:dyDescent="0.25">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spans="1:26" ht="13.2" x14ac:dyDescent="0.25">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spans="1:26" ht="13.2" x14ac:dyDescent="0.25">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spans="1:26" ht="13.2" x14ac:dyDescent="0.25">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spans="1:26" ht="13.2" x14ac:dyDescent="0.25">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spans="1:26" ht="13.2" x14ac:dyDescent="0.25">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spans="1:26" ht="13.2" x14ac:dyDescent="0.25">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spans="1:26" ht="13.2" x14ac:dyDescent="0.25">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spans="1:26" ht="13.2" x14ac:dyDescent="0.25">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spans="1:26" ht="13.2" x14ac:dyDescent="0.25">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spans="1:26" ht="13.2" x14ac:dyDescent="0.25">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spans="1:26" ht="13.2" x14ac:dyDescent="0.25">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spans="1:26" ht="13.2" x14ac:dyDescent="0.25">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spans="1:26" ht="13.2" x14ac:dyDescent="0.25">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spans="1:26" ht="13.2" x14ac:dyDescent="0.25">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spans="1:26" ht="13.2" x14ac:dyDescent="0.25">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r="702" spans="1:26" ht="13.2" x14ac:dyDescent="0.25">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r="703" spans="1:26" ht="13.2" x14ac:dyDescent="0.25">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r="704" spans="1:26" ht="13.2" x14ac:dyDescent="0.25">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r="705" spans="1:26" ht="13.2" x14ac:dyDescent="0.25">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r="706" spans="1:26" ht="13.2" x14ac:dyDescent="0.25">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r="707" spans="1:26" ht="13.2" x14ac:dyDescent="0.25">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r="708" spans="1:26" ht="13.2" x14ac:dyDescent="0.25">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r="709" spans="1:26" ht="13.2" x14ac:dyDescent="0.25">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r="710" spans="1:26" ht="13.2" x14ac:dyDescent="0.25">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r="711" spans="1:26" ht="13.2" x14ac:dyDescent="0.25">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r="712" spans="1:26" ht="13.2" x14ac:dyDescent="0.25">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r="713" spans="1:26" ht="13.2" x14ac:dyDescent="0.25">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r="714" spans="1:26" ht="13.2" x14ac:dyDescent="0.25">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r="715" spans="1:26" ht="13.2" x14ac:dyDescent="0.25">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r="716" spans="1:26" ht="13.2" x14ac:dyDescent="0.25">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r="717" spans="1:26" ht="13.2" x14ac:dyDescent="0.25">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r="718" spans="1:26" ht="13.2" x14ac:dyDescent="0.25">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r="719" spans="1:26" ht="13.2" x14ac:dyDescent="0.25">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r="720" spans="1:26" ht="13.2" x14ac:dyDescent="0.25">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r="721" spans="1:26" ht="13.2" x14ac:dyDescent="0.25">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r="722" spans="1:26" ht="13.2" x14ac:dyDescent="0.25">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r="723" spans="1:26" ht="13.2" x14ac:dyDescent="0.25">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r="724" spans="1:26" ht="13.2" x14ac:dyDescent="0.25">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r="725" spans="1:26" ht="13.2" x14ac:dyDescent="0.25">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r="726" spans="1:26" ht="13.2" x14ac:dyDescent="0.25">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r="727" spans="1:26" ht="13.2" x14ac:dyDescent="0.25">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r="728" spans="1:26" ht="13.2" x14ac:dyDescent="0.25">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r="729" spans="1:26" ht="13.2" x14ac:dyDescent="0.25">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r="730" spans="1:26" ht="13.2" x14ac:dyDescent="0.25">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r="731" spans="1:26" ht="13.2" x14ac:dyDescent="0.25">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r="732" spans="1:26" ht="13.2" x14ac:dyDescent="0.25">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r="733" spans="1:26" ht="13.2" x14ac:dyDescent="0.25">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r="734" spans="1:26" ht="13.2" x14ac:dyDescent="0.25">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r="735" spans="1:26" ht="13.2" x14ac:dyDescent="0.25">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r="736" spans="1:26" ht="13.2" x14ac:dyDescent="0.25">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r="737" spans="1:26" ht="13.2" x14ac:dyDescent="0.25">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r="738" spans="1:26" ht="13.2" x14ac:dyDescent="0.25">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r="739" spans="1:26" ht="13.2" x14ac:dyDescent="0.25">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r="740" spans="1:26" ht="13.2" x14ac:dyDescent="0.25">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r="741" spans="1:26" ht="13.2" x14ac:dyDescent="0.25">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r="742" spans="1:26" ht="13.2" x14ac:dyDescent="0.25">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r="743" spans="1:26" ht="13.2" x14ac:dyDescent="0.25">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r="744" spans="1:26" ht="13.2" x14ac:dyDescent="0.25">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r="745" spans="1:26" ht="13.2" x14ac:dyDescent="0.25">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r="746" spans="1:26" ht="13.2" x14ac:dyDescent="0.25">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r="747" spans="1:26" ht="13.2" x14ac:dyDescent="0.25">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r="748" spans="1:26" ht="13.2" x14ac:dyDescent="0.25">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r="749" spans="1:26" ht="13.2" x14ac:dyDescent="0.25">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r="750" spans="1:26" ht="13.2" x14ac:dyDescent="0.25">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r="751" spans="1:26" ht="13.2" x14ac:dyDescent="0.25">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r="752" spans="1:26" ht="13.2" x14ac:dyDescent="0.25">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r="753" spans="1:26" ht="13.2" x14ac:dyDescent="0.25">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r="754" spans="1:26" ht="13.2" x14ac:dyDescent="0.25">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r="755" spans="1:26" ht="13.2" x14ac:dyDescent="0.25">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r="756" spans="1:26" ht="13.2" x14ac:dyDescent="0.25">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r="757" spans="1:26" ht="13.2" x14ac:dyDescent="0.25">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r="758" spans="1:26" ht="13.2" x14ac:dyDescent="0.25">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r="759" spans="1:26" ht="13.2" x14ac:dyDescent="0.25">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r="760" spans="1:26" ht="13.2" x14ac:dyDescent="0.25">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r="761" spans="1:26" ht="13.2" x14ac:dyDescent="0.25">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r="762" spans="1:26" ht="13.2" x14ac:dyDescent="0.25">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r="763" spans="1:26" ht="13.2" x14ac:dyDescent="0.25">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r="764" spans="1:26" ht="13.2" x14ac:dyDescent="0.25">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r="765" spans="1:26" ht="13.2" x14ac:dyDescent="0.25">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r="766" spans="1:26" ht="13.2" x14ac:dyDescent="0.25">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r="767" spans="1:26" ht="13.2" x14ac:dyDescent="0.25">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r="768" spans="1:26" ht="13.2" x14ac:dyDescent="0.25">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r="769" spans="1:26" ht="13.2" x14ac:dyDescent="0.25">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r="770" spans="1:26" ht="13.2" x14ac:dyDescent="0.25">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r="771" spans="1:26" ht="13.2" x14ac:dyDescent="0.25">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r="772" spans="1:26" ht="13.2" x14ac:dyDescent="0.25">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r="773" spans="1:26" ht="13.2" x14ac:dyDescent="0.25">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r="774" spans="1:26" ht="13.2" x14ac:dyDescent="0.25">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r="775" spans="1:26" ht="13.2" x14ac:dyDescent="0.25">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r="776" spans="1:26" ht="13.2" x14ac:dyDescent="0.25">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r="777" spans="1:26" ht="13.2" x14ac:dyDescent="0.25">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r="778" spans="1:26" ht="13.2" x14ac:dyDescent="0.25">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r="779" spans="1:26" ht="13.2" x14ac:dyDescent="0.25">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r="780" spans="1:26" ht="13.2" x14ac:dyDescent="0.25">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r="781" spans="1:26" ht="13.2" x14ac:dyDescent="0.25">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r="782" spans="1:26" ht="13.2" x14ac:dyDescent="0.25">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r="783" spans="1:26" ht="13.2" x14ac:dyDescent="0.25">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r="784" spans="1:26" ht="13.2" x14ac:dyDescent="0.25">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r="785" spans="1:26" ht="13.2" x14ac:dyDescent="0.25">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r="786" spans="1:26" ht="13.2" x14ac:dyDescent="0.25">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r="787" spans="1:26" ht="13.2" x14ac:dyDescent="0.25">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r="788" spans="1:26" ht="13.2" x14ac:dyDescent="0.25">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r="789" spans="1:26" ht="13.2" x14ac:dyDescent="0.25">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r="790" spans="1:26" ht="13.2" x14ac:dyDescent="0.25">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r="791" spans="1:26" ht="13.2" x14ac:dyDescent="0.25">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r="792" spans="1:26" ht="13.2" x14ac:dyDescent="0.25">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r="793" spans="1:26" ht="13.2" x14ac:dyDescent="0.25">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r="794" spans="1:26" ht="13.2" x14ac:dyDescent="0.25">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r="795" spans="1:26" ht="13.2" x14ac:dyDescent="0.25">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r="796" spans="1:26" ht="13.2" x14ac:dyDescent="0.25">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r="797" spans="1:26" ht="13.2" x14ac:dyDescent="0.25">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r="798" spans="1:26" ht="13.2" x14ac:dyDescent="0.25">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r="799" spans="1:26" ht="13.2" x14ac:dyDescent="0.25">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r="800" spans="1:26" ht="13.2" x14ac:dyDescent="0.25">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r="801" spans="1:26" ht="13.2" x14ac:dyDescent="0.25">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r="802" spans="1:26" ht="13.2" x14ac:dyDescent="0.25">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r="803" spans="1:26" ht="13.2" x14ac:dyDescent="0.25">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r="804" spans="1:26" ht="13.2" x14ac:dyDescent="0.25">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r="805" spans="1:26" ht="13.2" x14ac:dyDescent="0.25">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r="806" spans="1:26" ht="13.2" x14ac:dyDescent="0.25">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r="807" spans="1:26" ht="13.2" x14ac:dyDescent="0.25">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r="808" spans="1:26" ht="13.2" x14ac:dyDescent="0.25">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r="809" spans="1:26" ht="13.2" x14ac:dyDescent="0.25">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r="810" spans="1:26" ht="13.2" x14ac:dyDescent="0.25">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r="811" spans="1:26" ht="13.2" x14ac:dyDescent="0.25">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r="812" spans="1:26" ht="13.2" x14ac:dyDescent="0.25">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r="813" spans="1:26" ht="13.2" x14ac:dyDescent="0.25">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r="814" spans="1:26" ht="13.2" x14ac:dyDescent="0.25">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r="815" spans="1:26" ht="13.2" x14ac:dyDescent="0.25">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r="816" spans="1:26" ht="13.2" x14ac:dyDescent="0.25">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r="817" spans="1:26" ht="13.2" x14ac:dyDescent="0.25">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r="818" spans="1:26" ht="13.2" x14ac:dyDescent="0.25">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r="819" spans="1:26" ht="13.2" x14ac:dyDescent="0.25">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r="820" spans="1:26" ht="13.2" x14ac:dyDescent="0.25">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r="821" spans="1:26" ht="13.2" x14ac:dyDescent="0.25">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r="822" spans="1:26" ht="13.2" x14ac:dyDescent="0.25">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r="823" spans="1:26" ht="13.2" x14ac:dyDescent="0.25">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r="824" spans="1:26" ht="13.2" x14ac:dyDescent="0.25">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r="825" spans="1:26" ht="13.2" x14ac:dyDescent="0.25">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r="826" spans="1:26" ht="13.2" x14ac:dyDescent="0.25">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r="827" spans="1:26" ht="13.2" x14ac:dyDescent="0.25">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r="828" spans="1:26" ht="13.2" x14ac:dyDescent="0.25">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r="829" spans="1:26" ht="13.2" x14ac:dyDescent="0.25">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r="830" spans="1:26" ht="13.2" x14ac:dyDescent="0.25">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r="831" spans="1:26" ht="13.2" x14ac:dyDescent="0.25">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r="832" spans="1:26" ht="13.2" x14ac:dyDescent="0.25">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r="833" spans="1:26" ht="13.2" x14ac:dyDescent="0.25">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r="834" spans="1:26" ht="13.2" x14ac:dyDescent="0.25">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r="835" spans="1:26" ht="13.2" x14ac:dyDescent="0.25">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r="836" spans="1:26" ht="13.2" x14ac:dyDescent="0.25">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r="837" spans="1:26" ht="13.2" x14ac:dyDescent="0.25">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r="838" spans="1:26" ht="13.2" x14ac:dyDescent="0.25">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r="839" spans="1:26" ht="13.2" x14ac:dyDescent="0.25">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r="840" spans="1:26" ht="13.2" x14ac:dyDescent="0.25">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r="841" spans="1:26" ht="13.2" x14ac:dyDescent="0.25">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r="842" spans="1:26" ht="13.2" x14ac:dyDescent="0.25">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r="843" spans="1:26" ht="13.2" x14ac:dyDescent="0.25">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r="844" spans="1:26" ht="13.2" x14ac:dyDescent="0.25">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r="845" spans="1:26" ht="13.2" x14ac:dyDescent="0.25">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r="846" spans="1:26" ht="13.2" x14ac:dyDescent="0.25">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r="847" spans="1:26" ht="13.2" x14ac:dyDescent="0.25">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r="848" spans="1:26" ht="13.2" x14ac:dyDescent="0.25">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r="849" spans="1:26" ht="13.2" x14ac:dyDescent="0.25">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r="850" spans="1:26" ht="13.2" x14ac:dyDescent="0.25">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r="851" spans="1:26" ht="13.2" x14ac:dyDescent="0.25">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r="852" spans="1:26" ht="13.2" x14ac:dyDescent="0.25">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r="853" spans="1:26" ht="13.2" x14ac:dyDescent="0.25">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r="854" spans="1:26" ht="13.2" x14ac:dyDescent="0.25">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r="855" spans="1:26" ht="13.2" x14ac:dyDescent="0.25">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r="856" spans="1:26" ht="13.2" x14ac:dyDescent="0.25">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r="857" spans="1:26" ht="13.2" x14ac:dyDescent="0.25">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r="858" spans="1:26" ht="13.2" x14ac:dyDescent="0.25">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r="859" spans="1:26" ht="13.2" x14ac:dyDescent="0.25">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r="860" spans="1:26" ht="13.2" x14ac:dyDescent="0.25">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r="861" spans="1:26" ht="13.2" x14ac:dyDescent="0.25">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r="862" spans="1:26" ht="13.2" x14ac:dyDescent="0.25">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r="863" spans="1:26" ht="13.2" x14ac:dyDescent="0.25">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r="864" spans="1:26" ht="13.2" x14ac:dyDescent="0.25">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r="865" spans="1:26" ht="13.2" x14ac:dyDescent="0.25">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r="866" spans="1:26" ht="13.2" x14ac:dyDescent="0.25">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r="867" spans="1:26" ht="13.2" x14ac:dyDescent="0.25">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r="868" spans="1:26" ht="13.2" x14ac:dyDescent="0.25">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r="869" spans="1:26" ht="13.2" x14ac:dyDescent="0.25">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r="870" spans="1:26" ht="13.2" x14ac:dyDescent="0.25">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r="871" spans="1:26" ht="13.2" x14ac:dyDescent="0.25">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r="872" spans="1:26" ht="13.2" x14ac:dyDescent="0.25">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r="873" spans="1:26" ht="13.2" x14ac:dyDescent="0.25">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r="874" spans="1:26" ht="13.2" x14ac:dyDescent="0.25">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r="875" spans="1:26" ht="13.2" x14ac:dyDescent="0.25">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r="876" spans="1:26" ht="13.2" x14ac:dyDescent="0.25">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r="877" spans="1:26" ht="13.2" x14ac:dyDescent="0.25">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r="878" spans="1:26" ht="13.2" x14ac:dyDescent="0.25">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r="879" spans="1:26" ht="13.2" x14ac:dyDescent="0.25">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r="880" spans="1:26" ht="13.2" x14ac:dyDescent="0.25">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r="881" spans="1:26" ht="13.2" x14ac:dyDescent="0.25">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r="882" spans="1:26" ht="13.2" x14ac:dyDescent="0.25">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r="883" spans="1:26" ht="13.2" x14ac:dyDescent="0.25">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r="884" spans="1:26" ht="13.2" x14ac:dyDescent="0.25">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r="885" spans="1:26" ht="13.2" x14ac:dyDescent="0.25">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r="886" spans="1:26" ht="13.2" x14ac:dyDescent="0.25">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r="887" spans="1:26" ht="13.2" x14ac:dyDescent="0.25">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r="888" spans="1:26" ht="13.2" x14ac:dyDescent="0.25">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r="889" spans="1:26" ht="13.2" x14ac:dyDescent="0.25">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r="890" spans="1:26" ht="13.2" x14ac:dyDescent="0.25">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r="891" spans="1:26" ht="13.2" x14ac:dyDescent="0.25">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r="892" spans="1:26" ht="13.2" x14ac:dyDescent="0.25">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r="893" spans="1:26" ht="13.2" x14ac:dyDescent="0.25">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r="894" spans="1:26" ht="13.2" x14ac:dyDescent="0.25">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r="895" spans="1:26" ht="13.2" x14ac:dyDescent="0.25">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r="896" spans="1:26" ht="13.2" x14ac:dyDescent="0.25">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r="897" spans="1:26" ht="13.2" x14ac:dyDescent="0.25">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r="898" spans="1:26" ht="13.2" x14ac:dyDescent="0.25">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r="899" spans="1:26" ht="13.2" x14ac:dyDescent="0.25">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r="900" spans="1:26" ht="13.2" x14ac:dyDescent="0.25">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r="901" spans="1:26" ht="13.2" x14ac:dyDescent="0.25">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r="902" spans="1:26" ht="13.2" x14ac:dyDescent="0.25">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r="903" spans="1:26" ht="13.2" x14ac:dyDescent="0.25">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r="904" spans="1:26" ht="13.2" x14ac:dyDescent="0.25">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r="905" spans="1:26" ht="13.2" x14ac:dyDescent="0.25">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r="906" spans="1:26" ht="13.2" x14ac:dyDescent="0.25">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r="907" spans="1:26" ht="13.2" x14ac:dyDescent="0.25">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r="908" spans="1:26" ht="13.2" x14ac:dyDescent="0.25">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r="909" spans="1:26" ht="13.2" x14ac:dyDescent="0.25">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r="910" spans="1:26" ht="13.2" x14ac:dyDescent="0.25">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r="911" spans="1:26" ht="13.2" x14ac:dyDescent="0.25">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r="912" spans="1:26" ht="13.2" x14ac:dyDescent="0.25">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r="913" spans="1:26" ht="13.2" x14ac:dyDescent="0.25">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r="914" spans="1:26" ht="13.2" x14ac:dyDescent="0.25">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r="915" spans="1:26" ht="13.2" x14ac:dyDescent="0.25">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r="916" spans="1:26" ht="13.2" x14ac:dyDescent="0.25">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r="917" spans="1:26" ht="13.2" x14ac:dyDescent="0.25">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r="918" spans="1:26" ht="13.2" x14ac:dyDescent="0.25">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r="919" spans="1:26" ht="13.2" x14ac:dyDescent="0.25">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r="920" spans="1:26" ht="13.2" x14ac:dyDescent="0.25">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r="921" spans="1:26" ht="13.2" x14ac:dyDescent="0.25">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r="922" spans="1:26" ht="13.2" x14ac:dyDescent="0.25">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r="923" spans="1:26" ht="13.2" x14ac:dyDescent="0.25">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r="924" spans="1:26" ht="13.2" x14ac:dyDescent="0.25">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r="925" spans="1:26" ht="13.2" x14ac:dyDescent="0.25">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r="926" spans="1:26" ht="13.2" x14ac:dyDescent="0.25">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r="927" spans="1:26" ht="13.2" x14ac:dyDescent="0.25">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r="928" spans="1:26" ht="13.2" x14ac:dyDescent="0.25">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r="929" spans="1:26" ht="13.2" x14ac:dyDescent="0.25">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r="930" spans="1:26" ht="13.2" x14ac:dyDescent="0.25">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r="931" spans="1:26" ht="13.2" x14ac:dyDescent="0.25">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r="932" spans="1:26" ht="13.2" x14ac:dyDescent="0.25">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r="933" spans="1:26" ht="13.2" x14ac:dyDescent="0.25">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r="934" spans="1:26" ht="13.2" x14ac:dyDescent="0.25">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r="935" spans="1:26" ht="13.2" x14ac:dyDescent="0.25">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r="936" spans="1:26" ht="13.2" x14ac:dyDescent="0.25">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r="937" spans="1:26" ht="13.2" x14ac:dyDescent="0.25">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r="938" spans="1:26" ht="13.2" x14ac:dyDescent="0.25">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r="939" spans="1:26" ht="13.2" x14ac:dyDescent="0.25">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r="940" spans="1:26" ht="13.2" x14ac:dyDescent="0.25">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r="941" spans="1:26" ht="13.2" x14ac:dyDescent="0.25">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r="942" spans="1:26" ht="13.2" x14ac:dyDescent="0.25">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r="943" spans="1:26" ht="13.2" x14ac:dyDescent="0.25">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r="944" spans="1:26" ht="13.2" x14ac:dyDescent="0.25">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r="945" spans="1:26" ht="13.2" x14ac:dyDescent="0.25">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r="946" spans="1:26" ht="13.2" x14ac:dyDescent="0.25">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r="947" spans="1:26" ht="13.2" x14ac:dyDescent="0.25">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r="948" spans="1:26" ht="13.2" x14ac:dyDescent="0.25">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r="949" spans="1:26" ht="13.2" x14ac:dyDescent="0.25">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r="950" spans="1:26" ht="13.2" x14ac:dyDescent="0.25">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r="951" spans="1:26" ht="13.2" x14ac:dyDescent="0.25">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r="952" spans="1:26" ht="13.2" x14ac:dyDescent="0.25">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r="953" spans="1:26" ht="13.2" x14ac:dyDescent="0.25">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r="954" spans="1:26" ht="13.2" x14ac:dyDescent="0.25">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r="955" spans="1:26" ht="13.2" x14ac:dyDescent="0.25">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r="956" spans="1:26" ht="13.2" x14ac:dyDescent="0.25">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r="957" spans="1:26" ht="13.2" x14ac:dyDescent="0.25">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r="958" spans="1:26" ht="13.2" x14ac:dyDescent="0.25">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r="959" spans="1:26" ht="13.2" x14ac:dyDescent="0.25">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r="960" spans="1:26" ht="13.2" x14ac:dyDescent="0.25">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r="961" spans="1:26" ht="13.2" x14ac:dyDescent="0.25">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r="962" spans="1:26" ht="13.2" x14ac:dyDescent="0.25">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r="963" spans="1:26" ht="13.2" x14ac:dyDescent="0.25">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r="964" spans="1:26" ht="13.2" x14ac:dyDescent="0.25">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r="965" spans="1:26" ht="13.2" x14ac:dyDescent="0.25">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r="966" spans="1:26" ht="13.2" x14ac:dyDescent="0.25">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r="967" spans="1:26" ht="13.2" x14ac:dyDescent="0.25">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r="968" spans="1:26" ht="13.2" x14ac:dyDescent="0.25">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r="969" spans="1:26" ht="13.2" x14ac:dyDescent="0.25">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r="970" spans="1:26" ht="13.2" x14ac:dyDescent="0.25">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r="971" spans="1:26" ht="13.2" x14ac:dyDescent="0.25">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r="972" spans="1:26" ht="13.2" x14ac:dyDescent="0.25">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r="973" spans="1:26" ht="13.2" x14ac:dyDescent="0.25">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r="974" spans="1:26" ht="13.2" x14ac:dyDescent="0.25">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r="975" spans="1:26" ht="13.2" x14ac:dyDescent="0.25">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r="976" spans="1:26" ht="13.2" x14ac:dyDescent="0.25">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r="977" spans="1:26" ht="13.2" x14ac:dyDescent="0.25">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r="978" spans="1:26" ht="13.2" x14ac:dyDescent="0.25">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r="979" spans="1:26" ht="13.2" x14ac:dyDescent="0.25">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r="980" spans="1:26" ht="13.2" x14ac:dyDescent="0.25">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r="981" spans="1:26" ht="13.2" x14ac:dyDescent="0.25">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r="982" spans="1:26" ht="13.2" x14ac:dyDescent="0.25">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r="983" spans="1:26" ht="13.2" x14ac:dyDescent="0.25">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r="984" spans="1:26" ht="13.2" x14ac:dyDescent="0.25">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r="985" spans="1:26" ht="13.2" x14ac:dyDescent="0.25">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r="986" spans="1:26" ht="13.2" x14ac:dyDescent="0.25">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r="987" spans="1:26" ht="13.2" x14ac:dyDescent="0.25">
      <c r="A987" s="31"/>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row>
    <row r="988" spans="1:26" ht="13.2" x14ac:dyDescent="0.25">
      <c r="A988" s="31"/>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row>
    <row r="989" spans="1:26" ht="13.2" x14ac:dyDescent="0.25">
      <c r="A989" s="31"/>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row>
    <row r="990" spans="1:26" ht="13.2" x14ac:dyDescent="0.25">
      <c r="A990" s="31"/>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row>
    <row r="991" spans="1:26" ht="13.2" x14ac:dyDescent="0.25">
      <c r="A991" s="31"/>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row>
    <row r="992" spans="1:26" ht="13.2" x14ac:dyDescent="0.25">
      <c r="A992" s="31"/>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row>
    <row r="993" spans="1:26" ht="13.2" x14ac:dyDescent="0.25">
      <c r="A993" s="31"/>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row>
  </sheetData>
  <mergeCells count="4">
    <mergeCell ref="B1:E1"/>
    <mergeCell ref="B2:E2"/>
    <mergeCell ref="A9:I9"/>
    <mergeCell ref="A25:I25"/>
  </mergeCells>
  <dataValidations count="2">
    <dataValidation type="list" allowBlank="1" showErrorMessage="1" sqref="G11:G14 G16:G24 G27:G31 G33:G49">
      <formula1>"Pass,Fail,N/A,Untested"</formula1>
    </dataValidation>
    <dataValidation type="list" allowBlank="1" showErrorMessage="1" sqref="G1:H2">
      <formula1>$J$1:$J$5</formula1>
    </dataValidation>
  </dataValidations>
  <hyperlinks>
    <hyperlink ref="F31"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TestReport</vt:lpstr>
      <vt:lpstr>Test 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2023-07-07T01:58:22Z</dcterms:modified>
</cp:coreProperties>
</file>