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C50F2CF-DE22-4DB7-B977-76E5E09FA1A1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ct" sheetId="1" r:id="rId1"/>
    <sheet name="Sheet4" sheetId="6" r:id="rId2"/>
    <sheet name="Sheet3" sheetId="5" r:id="rId3"/>
    <sheet name="MC" sheetId="2" r:id="rId4"/>
    <sheet name="Sheet1" sheetId="3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1" i="1" l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20" i="1"/>
  <c r="M120" i="2"/>
  <c r="C56" i="1"/>
  <c r="B55" i="1"/>
  <c r="B91" i="1"/>
  <c r="G7" i="3"/>
  <c r="F7" i="3"/>
  <c r="F9" i="3"/>
  <c r="B54" i="3"/>
  <c r="B54" i="1"/>
  <c r="C3" i="1" s="1"/>
  <c r="C13" i="1" l="1"/>
  <c r="C36" i="1"/>
  <c r="C12" i="1"/>
  <c r="C51" i="1"/>
  <c r="C35" i="1"/>
  <c r="C27" i="1"/>
  <c r="C19" i="1"/>
  <c r="C50" i="1"/>
  <c r="C42" i="1"/>
  <c r="C34" i="1"/>
  <c r="C26" i="1"/>
  <c r="C18" i="1"/>
  <c r="C10" i="1"/>
  <c r="C29" i="1"/>
  <c r="C44" i="1"/>
  <c r="C20" i="1"/>
  <c r="C43" i="1"/>
  <c r="C11" i="1"/>
  <c r="C49" i="1"/>
  <c r="C41" i="1"/>
  <c r="C33" i="1"/>
  <c r="C25" i="1"/>
  <c r="C17" i="1"/>
  <c r="C9" i="1"/>
  <c r="C45" i="1"/>
  <c r="C32" i="1"/>
  <c r="C8" i="1"/>
  <c r="C47" i="1"/>
  <c r="C39" i="1"/>
  <c r="C31" i="1"/>
  <c r="C23" i="1"/>
  <c r="C15" i="1"/>
  <c r="C7" i="1"/>
  <c r="C53" i="1"/>
  <c r="C37" i="1"/>
  <c r="C52" i="1"/>
  <c r="C28" i="1"/>
  <c r="C48" i="1"/>
  <c r="C40" i="1"/>
  <c r="C24" i="1"/>
  <c r="C16" i="1"/>
  <c r="C2" i="1"/>
  <c r="C46" i="1"/>
  <c r="C38" i="1"/>
  <c r="C30" i="1"/>
  <c r="C22" i="1"/>
  <c r="C14" i="1"/>
  <c r="C6" i="1"/>
  <c r="C5" i="1"/>
  <c r="C4" i="1"/>
  <c r="C21" i="1"/>
</calcChain>
</file>

<file path=xl/sharedStrings.xml><?xml version="1.0" encoding="utf-8"?>
<sst xmlns="http://schemas.openxmlformats.org/spreadsheetml/2006/main" count="637" uniqueCount="428">
  <si>
    <t>return_code</t>
  </si>
  <si>
    <t>volume</t>
  </si>
  <si>
    <t>Successfully completed</t>
  </si>
  <si>
    <t>Chain not found</t>
  </si>
  <si>
    <t>Reconcile error / Auth Not found</t>
  </si>
  <si>
    <t>Incorrect Chain</t>
  </si>
  <si>
    <t>Not sufficient funds</t>
  </si>
  <si>
    <t>Do not Honour</t>
  </si>
  <si>
    <t>Suspected fraud</t>
  </si>
  <si>
    <t>Invalid transaction</t>
  </si>
  <si>
    <t>Transaction not permitted to cardholder</t>
  </si>
  <si>
    <t>No such card</t>
  </si>
  <si>
    <t>Card BIN not in service for this device</t>
  </si>
  <si>
    <t>Previous doc not found</t>
  </si>
  <si>
    <t>Restricted card</t>
  </si>
  <si>
    <t>Exceeds withdrawal amount limit</t>
  </si>
  <si>
    <t>Device amount limits exceeded</t>
  </si>
  <si>
    <t>Incorrect PIN</t>
  </si>
  <si>
    <t>Exceeds withdrawal frequency limit</t>
  </si>
  <si>
    <t>Transaction not permitted to terminal</t>
  </si>
  <si>
    <t>Contract closed</t>
  </si>
  <si>
    <t>Cannot be completed, violation of law</t>
  </si>
  <si>
    <t>Allowable number of PIN tries exceeded</t>
  </si>
  <si>
    <t>Device contract not valid</t>
  </si>
  <si>
    <t>PICK UP</t>
  </si>
  <si>
    <t>Pick up, stolen card</t>
  </si>
  <si>
    <t>No chequing account</t>
  </si>
  <si>
    <t>Cryptographic failure</t>
  </si>
  <si>
    <t>Pick up, lost card</t>
  </si>
  <si>
    <t>Time-out at issuer system / Bad CVV (VISA)</t>
  </si>
  <si>
    <t>Expired card / target</t>
  </si>
  <si>
    <t>Refer to card issuer</t>
  </si>
  <si>
    <t>System Malfunction</t>
  </si>
  <si>
    <t>Invalid merchant / source</t>
  </si>
  <si>
    <t>Issuer or switch is inoperative</t>
  </si>
  <si>
    <t>Pick-up card, special condition</t>
  </si>
  <si>
    <t>Invalid amount</t>
  </si>
  <si>
    <t>Wrong PIN, number of PIN tries exceeded</t>
  </si>
  <si>
    <t>Re-enter transaction</t>
  </si>
  <si>
    <t>Error</t>
  </si>
  <si>
    <t>No such issuer</t>
  </si>
  <si>
    <t>Format error</t>
  </si>
  <si>
    <t>Record Not Found</t>
  </si>
  <si>
    <t>Unable to validate PIN</t>
  </si>
  <si>
    <t>Card not in service for this device</t>
  </si>
  <si>
    <t>Invalid transaction; contact card issuer</t>
  </si>
  <si>
    <t>Security violation</t>
  </si>
  <si>
    <t>Duplicate Transmission</t>
  </si>
  <si>
    <t>Card type not in service for this device</t>
  </si>
  <si>
    <t>The transaction has already been reversed</t>
  </si>
  <si>
    <t>Transaction attributes for chip card are present but Service Code not belongs to Integrated Circuit Card</t>
  </si>
  <si>
    <t>Wrong Reference No.</t>
  </si>
  <si>
    <t>Already reversed</t>
  </si>
  <si>
    <t>Reserved</t>
  </si>
  <si>
    <t>30 merchant/318 merchant</t>
  </si>
  <si>
    <t>=&gt; 95% giao dịch thành công</t>
  </si>
  <si>
    <t>biểu đồ phần trăm các merchant</t>
  </si>
  <si>
    <t>trans_details</t>
  </si>
  <si>
    <t>ALL_VOLUME</t>
  </si>
  <si>
    <t>VOLUME_LOI</t>
  </si>
  <si>
    <t>PERCENT_SLGD</t>
  </si>
  <si>
    <t>TAP HOA LIEN LUA</t>
  </si>
  <si>
    <t>CONG TY TNHH SONPHAT99</t>
  </si>
  <si>
    <t>CONG TY DAI BAO TIN</t>
  </si>
  <si>
    <t>CHTL THU HUONG MART</t>
  </si>
  <si>
    <t>TAP HOA ANH HIEN</t>
  </si>
  <si>
    <t>DOCTOR SKIN SPA</t>
  </si>
  <si>
    <t>CONG TY SO DO</t>
  </si>
  <si>
    <t>TAP HOA TRANG HUY</t>
  </si>
  <si>
    <t>TAP HOA NHAM VIEN</t>
  </si>
  <si>
    <t>HKD DOCTOR SKIN SPA</t>
  </si>
  <si>
    <t>BINH YEN BIRDNEST</t>
  </si>
  <si>
    <t>DUY TUNG MART</t>
  </si>
  <si>
    <t>GO TUE TUYEN</t>
  </si>
  <si>
    <t>HOANG LAN MINIMART</t>
  </si>
  <si>
    <t>NHA HANG BEN THUY</t>
  </si>
  <si>
    <t>SPA VAN ANH</t>
  </si>
  <si>
    <t>TAP HOA TIEN LOI 2</t>
  </si>
  <si>
    <t>TAP HOA NGUYET BINH</t>
  </si>
  <si>
    <t>CHTL NGOC TRANG</t>
  </si>
  <si>
    <t>BINH THUAN PHAT</t>
  </si>
  <si>
    <t>PROMAX SPORT</t>
  </si>
  <si>
    <t>VNPAY NAM VIET GROUP</t>
  </si>
  <si>
    <t>OTO XE MAY QUANG NAM</t>
  </si>
  <si>
    <t>TINH HOA VIET</t>
  </si>
  <si>
    <t>BLUE DIAMOND</t>
  </si>
  <si>
    <t>YEN SAO VAN HAI 1</t>
  </si>
  <si>
    <t>TAP HOA 49.22 MART</t>
  </si>
  <si>
    <t>MPGS KHANH LINH</t>
  </si>
  <si>
    <t>HKD CHTL MINI MART</t>
  </si>
  <si>
    <t>Vietnam visa cheap net</t>
  </si>
  <si>
    <t xml:space="preserve">các ĐVCNT chỉ chiếm 4k giao dịch so với hơn 10tgd </t>
  </si>
  <si>
    <t>month</t>
  </si>
  <si>
    <t xml:space="preserve">volume </t>
  </si>
  <si>
    <t>Tổng volume của 30 merchant</t>
  </si>
  <si>
    <t>volume lỗi</t>
  </si>
  <si>
    <t>settl_amount</t>
  </si>
  <si>
    <t>settl_amount 30 DVCNT lỗi</t>
  </si>
  <si>
    <t>CHTL BA VAN</t>
  </si>
  <si>
    <t>HKD TAP HOA Q</t>
  </si>
  <si>
    <t>MAY LUXURY</t>
  </si>
  <si>
    <t>MASSAGE THUY LINH</t>
  </si>
  <si>
    <t>CARE SPA</t>
  </si>
  <si>
    <t>MAI MINIMART</t>
  </si>
  <si>
    <t>THUAN VIET</t>
  </si>
  <si>
    <t>NHA KHOA HEE DENTIST</t>
  </si>
  <si>
    <t>TAP HOA NHANH</t>
  </si>
  <si>
    <t>WEEKEND VOYAGE</t>
  </si>
  <si>
    <t>SIEU THI MINI CHIEU</t>
  </si>
  <si>
    <t>CONG TY TUNG ANH</t>
  </si>
  <si>
    <t>CUA HANG THANH HA</t>
  </si>
  <si>
    <t>DU THUYEN VEGA</t>
  </si>
  <si>
    <t>VNPAY CT HAPPY GREEN</t>
  </si>
  <si>
    <t>AN NAM GOURMET</t>
  </si>
  <si>
    <t>TAP HOA QUANG HIEP</t>
  </si>
  <si>
    <t>CUA HANG MINH PHUONG</t>
  </si>
  <si>
    <t>YEN SAO HONG THINH</t>
  </si>
  <si>
    <t>SQ DENTIST</t>
  </si>
  <si>
    <t>VNCONFERENCE</t>
  </si>
  <si>
    <t>TAP HOA 496</t>
  </si>
  <si>
    <t>JW MARRIOTT PQ SHOP 10</t>
  </si>
  <si>
    <t>HOME DALAT</t>
  </si>
  <si>
    <t>TAP HOA THU HUYEN</t>
  </si>
  <si>
    <t>GAO DUC TAI</t>
  </si>
  <si>
    <t>MPGSA CNTRONIC</t>
  </si>
  <si>
    <t>MPGSA TRASA VN</t>
  </si>
  <si>
    <t>LAZADAVN</t>
  </si>
  <si>
    <t>9PAYJSC*agarbest</t>
  </si>
  <si>
    <t>Cat Ba Discovery</t>
  </si>
  <si>
    <t>DELICA HOTEL</t>
  </si>
  <si>
    <t>HKD GIANG BO MART</t>
  </si>
  <si>
    <t>CTY DVVT CM</t>
  </si>
  <si>
    <t>MPGSA VNXCOMMERCE</t>
  </si>
  <si>
    <t>CT STARBAY VN 03</t>
  </si>
  <si>
    <t>MPGS ABAYDI CO.LTD</t>
  </si>
  <si>
    <t>HAI AU AVIATION</t>
  </si>
  <si>
    <t>9PAY-authentic</t>
  </si>
  <si>
    <t>CT STARBAY VN 04</t>
  </si>
  <si>
    <t>MPGS MID MAN</t>
  </si>
  <si>
    <t>GIAY VA TUI SACH CAT</t>
  </si>
  <si>
    <t>TAP HOA ANH DAO</t>
  </si>
  <si>
    <t>LUU NIEM 42</t>
  </si>
  <si>
    <t>NHA HANG HUONG BIEN</t>
  </si>
  <si>
    <t>WINE BAR 3 VINS</t>
  </si>
  <si>
    <t>GTRIP</t>
  </si>
  <si>
    <t>TAP HOA HOA LUAN</t>
  </si>
  <si>
    <t>9PAYJSC*easyviral</t>
  </si>
  <si>
    <t>MPGS GLODIVAL CO.LTD</t>
  </si>
  <si>
    <t>RED WAREHOUSE</t>
  </si>
  <si>
    <t>38 DEGREE FLOWER</t>
  </si>
  <si>
    <t>PHONG NHA DISCOVERY</t>
  </si>
  <si>
    <t>RUE LAMBLOT</t>
  </si>
  <si>
    <t>APPOTAP*MIDMAN</t>
  </si>
  <si>
    <t>STOP AND GO CAFE</t>
  </si>
  <si>
    <t>LOTUS HAIR VINA</t>
  </si>
  <si>
    <t>GETAWAY HALONG SAPA</t>
  </si>
  <si>
    <t>MPGS MID MAN 1</t>
  </si>
  <si>
    <t>Halong Royal Palace Cr</t>
  </si>
  <si>
    <t>HIEN THAO SHOP</t>
  </si>
  <si>
    <t>VP Condotel Beach Fron</t>
  </si>
  <si>
    <t>QUAN AO DDT</t>
  </si>
  <si>
    <t>ECO FRIENDLY VIETNAM</t>
  </si>
  <si>
    <t>VINFAST</t>
  </si>
  <si>
    <t>TE MIXOLOGY</t>
  </si>
  <si>
    <t>M HOTEL SAIGON</t>
  </si>
  <si>
    <t>OASIS BAY CRUISES</t>
  </si>
  <si>
    <t>COM BAC 123</t>
  </si>
  <si>
    <t>DRAGON LEGEND CRUISE</t>
  </si>
  <si>
    <t>VP Resort and Spa Phu</t>
  </si>
  <si>
    <t>VinOasis Phu Quoc</t>
  </si>
  <si>
    <t>VIBEJI</t>
  </si>
  <si>
    <t>CN CT TNHH BABA KITCHEN</t>
  </si>
  <si>
    <t>PERIDOT GRAND HOTEL</t>
  </si>
  <si>
    <t>MPGSA EAZY VIRAL</t>
  </si>
  <si>
    <t>VNPAY CTY SIX</t>
  </si>
  <si>
    <t>VILLA ORCHID GARDEN</t>
  </si>
  <si>
    <t>E HAIR</t>
  </si>
  <si>
    <t>REMTICA</t>
  </si>
  <si>
    <t>VP Luxurry Landmark 81</t>
  </si>
  <si>
    <t>PAYOO FPTLONGCHAU81120</t>
  </si>
  <si>
    <t>VP Luxury Nha Trang</t>
  </si>
  <si>
    <t>Viet Vision Travel</t>
  </si>
  <si>
    <t>BESTPRICE TRAVEL</t>
  </si>
  <si>
    <t>EXOTIC VOYAGES</t>
  </si>
  <si>
    <t>CITIGYM 13</t>
  </si>
  <si>
    <t>TAN DU TRAVEL CO</t>
  </si>
  <si>
    <t>E VISA VIET NAM</t>
  </si>
  <si>
    <t>EVISAVN</t>
  </si>
  <si>
    <t>INSIDE TRAVEL Corporat</t>
  </si>
  <si>
    <t>VP Resort Spa NhaTrang</t>
  </si>
  <si>
    <t>MOTORVINA TRAVEL</t>
  </si>
  <si>
    <t>VP Resort Golf Nam Hoi</t>
  </si>
  <si>
    <t>MPGS DU LICH IDC</t>
  </si>
  <si>
    <t>HALONG BAY CRUISE CO L</t>
  </si>
  <si>
    <t>MPGSA VnExpress Int 1</t>
  </si>
  <si>
    <t>Dragon Bay Cruise</t>
  </si>
  <si>
    <t>AIRA BOUTIQUE HOTELS</t>
  </si>
  <si>
    <t>APC CORPORATION</t>
  </si>
  <si>
    <t>Genesis Luxury Cruises</t>
  </si>
  <si>
    <t>PULUONG NATURA</t>
  </si>
  <si>
    <t>TAM VUONG GROUP</t>
  </si>
  <si>
    <t>MAI HOUSE</t>
  </si>
  <si>
    <t>5S HAIR</t>
  </si>
  <si>
    <t>AZ HAIR VIETNAM</t>
  </si>
  <si>
    <t>ABAY</t>
  </si>
  <si>
    <t>Ha Thanh Travelmate</t>
  </si>
  <si>
    <t>INDOCHINE CRUISE</t>
  </si>
  <si>
    <t>MPGS TECHLINE</t>
  </si>
  <si>
    <t>HTT TRAVEL VIETNAM</t>
  </si>
  <si>
    <t>ACLASS CRUISES</t>
  </si>
  <si>
    <t>MPGS AMEJPAY</t>
  </si>
  <si>
    <t>MPGS AUDIENCEGAIN</t>
  </si>
  <si>
    <t>BIG BAY VIET NAM</t>
  </si>
  <si>
    <t>S CRAFT STUDIO</t>
  </si>
  <si>
    <t>BAYDEP OTA.,JSC</t>
  </si>
  <si>
    <t>VIVAVIVU</t>
  </si>
  <si>
    <t>PEONY CAT BA CRUISE</t>
  </si>
  <si>
    <t>Scarlet Pearl Cruise</t>
  </si>
  <si>
    <t>H2GLOBAL TRAVEL JSC</t>
  </si>
  <si>
    <t>THE ONE SERVICE</t>
  </si>
  <si>
    <t>Emperor Cruises</t>
  </si>
  <si>
    <t>VP Discovery Rockside</t>
  </si>
  <si>
    <t>HTS tour transport</t>
  </si>
  <si>
    <t>VP Resort and Spa Da N</t>
  </si>
  <si>
    <t>Up Travel Vietnam</t>
  </si>
  <si>
    <t>LA SINFONIA DEL REY HO</t>
  </si>
  <si>
    <t>BEAUTIFUL HAIR VN</t>
  </si>
  <si>
    <t>MPGS YOOPAY VN</t>
  </si>
  <si>
    <t>CYB GLODIVAL CO.LTD</t>
  </si>
  <si>
    <t>SUNNY HAIR VIETNAM</t>
  </si>
  <si>
    <t>INDOCHINA HOLIDAYS TRA</t>
  </si>
  <si>
    <t>HOCHIMINHFLORIST</t>
  </si>
  <si>
    <t>ROSY CRUISE</t>
  </si>
  <si>
    <t>ONEVIVU</t>
  </si>
  <si>
    <t>VIET NAM GIFT</t>
  </si>
  <si>
    <t>HAGIANG AMAZING TOUR</t>
  </si>
  <si>
    <t>GOVNTRAVEL</t>
  </si>
  <si>
    <t>MPGS E2SELL VN</t>
  </si>
  <si>
    <t>HOANKIEM TRAVEL</t>
  </si>
  <si>
    <t>Orchid Cruises Company</t>
  </si>
  <si>
    <t>BEST DEALS TRAVEL</t>
  </si>
  <si>
    <t>DEAR JOSE</t>
  </si>
  <si>
    <t>DWARF FACTORY</t>
  </si>
  <si>
    <t>JASMINE HA GIANG</t>
  </si>
  <si>
    <t>GOASIADAYTRIP</t>
  </si>
  <si>
    <t>LUXURY TOUR VN</t>
  </si>
  <si>
    <t>PARADISE INDOCHINA TRA</t>
  </si>
  <si>
    <t>INSIDE TRAVEL</t>
  </si>
  <si>
    <t>Elite of the Seas</t>
  </si>
  <si>
    <t>OP *VIETNAM REMY HAIR</t>
  </si>
  <si>
    <t>VIETNAM VISA CENTER</t>
  </si>
  <si>
    <t>Vietnam Tour Booking</t>
  </si>
  <si>
    <t>MPGS 9PAY</t>
  </si>
  <si>
    <t>HAPPYBOXX</t>
  </si>
  <si>
    <t>Shopee VN</t>
  </si>
  <si>
    <t>Gigago Vietnam</t>
  </si>
  <si>
    <t>KINGKONGVN</t>
  </si>
  <si>
    <t>Hanoi Backstreet Tours</t>
  </si>
  <si>
    <t>VIETNAM VISA PRO</t>
  </si>
  <si>
    <t>VINPEARL JSC</t>
  </si>
  <si>
    <t>EMPLUSE</t>
  </si>
  <si>
    <t>VIETNAM EVISA</t>
  </si>
  <si>
    <t>LILYS TRAVEL</t>
  </si>
  <si>
    <t>SCENT PREMIUM HOTEL</t>
  </si>
  <si>
    <t>ANH HAIR</t>
  </si>
  <si>
    <t>MPGS VNPAY 1</t>
  </si>
  <si>
    <t>VIETSTAR CRUISE</t>
  </si>
  <si>
    <t>K HAIR</t>
  </si>
  <si>
    <t>VinFast Vietnam</t>
  </si>
  <si>
    <t>MPGSA VnExpress Int 2</t>
  </si>
  <si>
    <t>LUNE PRODUCTION</t>
  </si>
  <si>
    <t>Dragon Bay Cruises</t>
  </si>
  <si>
    <t>HADA HAIR</t>
  </si>
  <si>
    <t>CITITEL</t>
  </si>
  <si>
    <t>VN HUMANHAIR</t>
  </si>
  <si>
    <t>IC NHA TRANG</t>
  </si>
  <si>
    <t>MPGS OMIPAY 3</t>
  </si>
  <si>
    <t>VNATRIP</t>
  </si>
  <si>
    <t>MAY DE VILLE HOTEL</t>
  </si>
  <si>
    <t>BLUE ASIA TOURS</t>
  </si>
  <si>
    <t>GIA PHAM</t>
  </si>
  <si>
    <t>9PAY-pogofighter</t>
  </si>
  <si>
    <t>VIETNAM REMY HAIR</t>
  </si>
  <si>
    <t>VIETNAMSFLORIST</t>
  </si>
  <si>
    <t>APPLE TRAVEL</t>
  </si>
  <si>
    <t>SOJO THAI BINH</t>
  </si>
  <si>
    <t>LEAH SILK HOTEL</t>
  </si>
  <si>
    <t>VIET TRIP VN</t>
  </si>
  <si>
    <t>MAGETOP</t>
  </si>
  <si>
    <t>KAAFLY</t>
  </si>
  <si>
    <t>MPGS APPOTAPAY 2</t>
  </si>
  <si>
    <t>ANKA HAIR</t>
  </si>
  <si>
    <t>APPOTAP*Bytepay2</t>
  </si>
  <si>
    <t>OP *VGP</t>
  </si>
  <si>
    <t>PIZZA 4PS</t>
  </si>
  <si>
    <t>9PAY-filesharingshop</t>
  </si>
  <si>
    <t>MPGS BEGROUP</t>
  </si>
  <si>
    <t>APPOTAP*GreatVPN</t>
  </si>
  <si>
    <t>AWAKEN YOUR POWER</t>
  </si>
  <si>
    <t>LA MEJOR HOTEL</t>
  </si>
  <si>
    <t>DE SYLOIA</t>
  </si>
  <si>
    <t>THE LIGHT HOTEL</t>
  </si>
  <si>
    <t>SOJO BUON MA THUAT</t>
  </si>
  <si>
    <t>HANOI BRILLIANT HOTEL</t>
  </si>
  <si>
    <t>MPGS PAYME 2</t>
  </si>
  <si>
    <t>OP *BestPrice Travel</t>
  </si>
  <si>
    <t>SOJO GA HANOI</t>
  </si>
  <si>
    <t>TIXLAB</t>
  </si>
  <si>
    <t>AUGUST HOTEL</t>
  </si>
  <si>
    <t>VAN DON XANH</t>
  </si>
  <si>
    <t>MPGSA PREMIUM</t>
  </si>
  <si>
    <t>MPGSA VIEON 1</t>
  </si>
  <si>
    <t>MPGSA PACIFIC 2</t>
  </si>
  <si>
    <t>HOME3DS</t>
  </si>
  <si>
    <t>MPGSA PREMIUM 2</t>
  </si>
  <si>
    <t>MPGSA VIEON 2</t>
  </si>
  <si>
    <t>NULL</t>
  </si>
  <si>
    <t>OP *ANGIA RESIDENCE</t>
  </si>
  <si>
    <t>OP *LAREGINA LEGEND</t>
  </si>
  <si>
    <t>OP *VIET TRIP VN</t>
  </si>
  <si>
    <t>OP *VIETNAM EVISA</t>
  </si>
  <si>
    <t>MPGS FIS VIET NAM</t>
  </si>
  <si>
    <t>MPGS HOA SON</t>
  </si>
  <si>
    <t>Sapa Express Bus Ltd C</t>
  </si>
  <si>
    <t>VINHAIR</t>
  </si>
  <si>
    <t>VICTORIA TOUR</t>
  </si>
  <si>
    <t>TAKA HAIR</t>
  </si>
  <si>
    <t>Halong Amanda Cruise</t>
  </si>
  <si>
    <t>LUXY HAIR</t>
  </si>
  <si>
    <t>M CITY HOTEL SAIGON</t>
  </si>
  <si>
    <t>LAPOTHIQUAIRE</t>
  </si>
  <si>
    <t>DAPHALE</t>
  </si>
  <si>
    <t>HALONG BAY CRUISE CO LT</t>
  </si>
  <si>
    <t>Garden Bay</t>
  </si>
  <si>
    <t>9PAY*vnatrip</t>
  </si>
  <si>
    <t>VP Resort and Spa Ha Lo</t>
  </si>
  <si>
    <t>DUC STUDIO</t>
  </si>
  <si>
    <t>MPGSA YUNYIDA</t>
  </si>
  <si>
    <t>MPGSA LAM NGOC V ANH E</t>
  </si>
  <si>
    <t>MICHAIR</t>
  </si>
  <si>
    <t>MIDMAN MARKETING AND S</t>
  </si>
  <si>
    <t>MPGS VIMASS 2</t>
  </si>
  <si>
    <t>STREAMING RSL LIMITED</t>
  </si>
  <si>
    <t>THAI SAN GROUP</t>
  </si>
  <si>
    <t>Tophair Factory</t>
  </si>
  <si>
    <t>VIET AURORA TRAVEL</t>
  </si>
  <si>
    <t>Sapa Express Bus Ltd Co</t>
  </si>
  <si>
    <t>OP *VIETNAM VISA CENTER</t>
  </si>
  <si>
    <t>OP *VIETNAM VISA PRO</t>
  </si>
  <si>
    <t>OP *ACLASS CRUISES</t>
  </si>
  <si>
    <t>OP *ANH HAIR</t>
  </si>
  <si>
    <t>OP *CHAPA EXPRESS TRAIN</t>
  </si>
  <si>
    <t>OP *Tophair Factory</t>
  </si>
  <si>
    <t>VIETTREKKING</t>
  </si>
  <si>
    <t>9PAYJSC</t>
  </si>
  <si>
    <t>VP Luxury Da Nang</t>
  </si>
  <si>
    <t>9PAY-bobobe</t>
  </si>
  <si>
    <t>FOPA VISA</t>
  </si>
  <si>
    <t>ELEGANT SUITES WESTLAK</t>
  </si>
  <si>
    <t>MPGS ISOLAR</t>
  </si>
  <si>
    <t>SIMPLY NGOI SAO SANG</t>
  </si>
  <si>
    <t>OP *LUXURY TRAVEL VIET</t>
  </si>
  <si>
    <t>OP *THE ONE SERVICE</t>
  </si>
  <si>
    <t>OP *VIETNAM S VISA</t>
  </si>
  <si>
    <t>OP *VN HUMANHAIR</t>
  </si>
  <si>
    <t>LINU HAIR</t>
  </si>
  <si>
    <t>Vietnam Visa Service</t>
  </si>
  <si>
    <t>VIETNAMHAIR 1993</t>
  </si>
  <si>
    <t>VNHA</t>
  </si>
  <si>
    <t>VNPAYJC*VNPAY*UEH</t>
  </si>
  <si>
    <t>9PAY*bobobe</t>
  </si>
  <si>
    <t>9PAY*cloudy</t>
  </si>
  <si>
    <t>9PAYJSC*coinguonviet</t>
  </si>
  <si>
    <t>CYB GLOBAL LLC</t>
  </si>
  <si>
    <t>OP *LINU HAIR</t>
  </si>
  <si>
    <t>OP *QUEEN OF HAIR VIET</t>
  </si>
  <si>
    <t>OP *Train to Sapa</t>
  </si>
  <si>
    <t>OP *VINWONDERS</t>
  </si>
  <si>
    <t>RADISSION BLU CAM RANH</t>
  </si>
  <si>
    <t>MPGSA FINGO VN</t>
  </si>
  <si>
    <t>OP *AUGUST HOTEL</t>
  </si>
  <si>
    <t>OP *BAYDEP OTA.,JSC</t>
  </si>
  <si>
    <t>KARAMERCHANT</t>
  </si>
  <si>
    <t>MPGS PREMIUM</t>
  </si>
  <si>
    <t>MEGAPAY*GOSTREAM</t>
  </si>
  <si>
    <t>FRIDAY HAIR</t>
  </si>
  <si>
    <t>Under2</t>
  </si>
  <si>
    <t>percent</t>
  </si>
  <si>
    <t xml:space="preserve">Others </t>
  </si>
  <si>
    <t>all_volume</t>
  </si>
  <si>
    <t>volume_loi</t>
  </si>
  <si>
    <t>count    318.000000</t>
  </si>
  <si>
    <t>mean      11.256893</t>
  </si>
  <si>
    <t>std       21.734049</t>
  </si>
  <si>
    <t>min        0.000000</t>
  </si>
  <si>
    <t>25%        0.148995</t>
  </si>
  <si>
    <t>50%        1.987515</t>
  </si>
  <si>
    <t>75%        7.156200</t>
  </si>
  <si>
    <t>max       87.878788</t>
  </si>
  <si>
    <t>all_merchant</t>
  </si>
  <si>
    <t>merchant_loi</t>
  </si>
  <si>
    <t>count    30.000000</t>
  </si>
  <si>
    <t>mean     72.420364</t>
  </si>
  <si>
    <t>std      10.220884</t>
  </si>
  <si>
    <t>min      52.500000</t>
  </si>
  <si>
    <t>25%      66.341991</t>
  </si>
  <si>
    <t>50%      74.398361</t>
  </si>
  <si>
    <t>75%      80.962537</t>
  </si>
  <si>
    <t>max      87.878788</t>
  </si>
  <si>
    <t>2022-01</t>
  </si>
  <si>
    <t>2023-01</t>
  </si>
  <si>
    <t>2022-05</t>
  </si>
  <si>
    <t>2022-07</t>
  </si>
  <si>
    <t>2022-10</t>
  </si>
  <si>
    <t>2022-11</t>
  </si>
  <si>
    <t>2022-12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</si>
  <si>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</si>
  <si>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</si>
  <si>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</si>
  <si>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</si>
  <si>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</si>
  <si>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</si>
  <si>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</si>
  <si>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</si>
  <si>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</si>
  <si>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</si>
  <si>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</si>
  <si>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gtgd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</si>
</sst>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Var(--jp-code-font-family)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164" fontId="0" fillId="0" borderId="0" xfId="1" applyNumberFormat="1" applyFont="1"/>
    <xf numFmtId="43" fontId="0" fillId="0" borderId="0" xfId="1" applyFont="1"/>
    <xf numFmtId="165" fontId="0" fillId="0" borderId="0" xfId="1" applyNumberFormat="1" applyFont="1"/>
    <xf numFmtId="0" fontId="2" fillId="0" borderId="0" xfId="0" applyFont="1" applyAlignment="1">
      <alignment horizontal="left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D7D31"/>
      <color rgb="FF196847"/>
      <color rgb="FF228B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volume</c:v>
                </c:pt>
              </c:strCache>
            </c:strRef>
          </c:tx>
          <c:spPr>
            <a:ln w="38100" cap="rnd">
              <a:solidFill>
                <a:srgbClr val="196847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94-47C9-95EA-6A5A925E186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94-47C9-95EA-6A5A925E186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94-47C9-95EA-6A5A925E186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94-47C9-95EA-6A5A925E18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94-47C9-95EA-6A5A925E186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94-47C9-95EA-6A5A925E186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94-47C9-95EA-6A5A925E186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94-47C9-95EA-6A5A925E186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94-47C9-95EA-6A5A925E186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94-47C9-95EA-6A5A925E1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Sheet4!$A$2:$A$19</c:f>
              <c:strCache>
                <c:ptCount val="18"/>
                <c:pt idx="0">
                  <c:v>2022-01</c:v>
                </c:pt>
                <c:pt idx="1">
                  <c:v>2022-05</c:v>
                </c:pt>
                <c:pt idx="2">
                  <c:v>2022-07</c:v>
                </c:pt>
                <c:pt idx="3">
                  <c:v>2022-10</c:v>
                </c:pt>
                <c:pt idx="4">
                  <c:v>2022-11</c:v>
                </c:pt>
                <c:pt idx="5">
                  <c:v>2022-12</c:v>
                </c:pt>
                <c:pt idx="6">
                  <c:v>2023-01</c:v>
                </c:pt>
                <c:pt idx="7">
                  <c:v>2023-02</c:v>
                </c:pt>
                <c:pt idx="8">
                  <c:v>2023-03</c:v>
                </c:pt>
                <c:pt idx="9">
                  <c:v>2023-04</c:v>
                </c:pt>
                <c:pt idx="10">
                  <c:v>2023-05</c:v>
                </c:pt>
                <c:pt idx="11">
                  <c:v>2023-06</c:v>
                </c:pt>
                <c:pt idx="12">
                  <c:v>2023-07</c:v>
                </c:pt>
                <c:pt idx="13">
                  <c:v>2023-08</c:v>
                </c:pt>
                <c:pt idx="14">
                  <c:v>2023-09</c:v>
                </c:pt>
                <c:pt idx="15">
                  <c:v>2023-10</c:v>
                </c:pt>
                <c:pt idx="16">
                  <c:v>2023-11</c:v>
                </c:pt>
                <c:pt idx="17">
                  <c:v>2023-12</c:v>
                </c:pt>
              </c:strCache>
            </c:strRef>
          </c:cat>
          <c:val>
            <c:numRef>
              <c:f>Sheet4!$B$2:$B$19</c:f>
              <c:numCache>
                <c:formatCode>General</c:formatCode>
                <c:ptCount val="18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25</c:v>
                </c:pt>
                <c:pt idx="4">
                  <c:v>17</c:v>
                </c:pt>
                <c:pt idx="5">
                  <c:v>33</c:v>
                </c:pt>
                <c:pt idx="6">
                  <c:v>34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825</c:v>
                </c:pt>
                <c:pt idx="11">
                  <c:v>218</c:v>
                </c:pt>
                <c:pt idx="12">
                  <c:v>54</c:v>
                </c:pt>
                <c:pt idx="13">
                  <c:v>192</c:v>
                </c:pt>
                <c:pt idx="14">
                  <c:v>301</c:v>
                </c:pt>
                <c:pt idx="15">
                  <c:v>522</c:v>
                </c:pt>
                <c:pt idx="16">
                  <c:v>401</c:v>
                </c:pt>
                <c:pt idx="17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7C9-95EA-6A5A925E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768223"/>
        <c:axId val="1911004671"/>
      </c:lineChart>
      <c:catAx>
        <c:axId val="20067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04671"/>
        <c:crosses val="autoZero"/>
        <c:auto val="1"/>
        <c:lblAlgn val="ctr"/>
        <c:lblOffset val="100"/>
        <c:noMultiLvlLbl val="0"/>
      </c:catAx>
      <c:valAx>
        <c:axId val="1911004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67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gtgd</c:v>
                </c:pt>
              </c:strCache>
            </c:strRef>
          </c:tx>
          <c:spPr>
            <a:ln w="28575" cap="rnd" cmpd="sng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65 tr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A4F-4AC0-831D-26BD0D3693E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4F-4AC0-831D-26BD0D3693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4F-4AC0-831D-26BD0D3693E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4F-4AC0-831D-26BD0D3693E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4F-4AC0-831D-26BD0D3693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4F-4AC0-831D-26BD0D3693E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4F-4AC0-831D-26BD0D3693E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4F-4AC0-831D-26BD0D3693E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4F-4AC0-831D-26BD0D3693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  <a:r>
                      <a:rPr lang="en-US" baseline="0"/>
                      <a:t> tr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A4F-4AC0-831D-26BD0D3693E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6.8 tỷ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A4F-4AC0-831D-26BD0D3693E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4F-4AC0-831D-26BD0D3693E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338 tr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A4F-4AC0-831D-26BD0D3693E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4F-4AC0-831D-26BD0D3693E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4F-4AC0-831D-26BD0D3693E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4.5</a:t>
                    </a:r>
                    <a:r>
                      <a:rPr lang="en-US" baseline="0"/>
                      <a:t> tỷ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A4F-4AC0-831D-26BD0D3693E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4F-4AC0-831D-26BD0D3693E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8.9 tỷ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A4F-4AC0-831D-26BD0D369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Sheet4!$A$2:$A$19</c:f>
              <c:strCache>
                <c:ptCount val="18"/>
                <c:pt idx="0">
                  <c:v>2022-01</c:v>
                </c:pt>
                <c:pt idx="1">
                  <c:v>2022-05</c:v>
                </c:pt>
                <c:pt idx="2">
                  <c:v>2022-07</c:v>
                </c:pt>
                <c:pt idx="3">
                  <c:v>2022-10</c:v>
                </c:pt>
                <c:pt idx="4">
                  <c:v>2022-11</c:v>
                </c:pt>
                <c:pt idx="5">
                  <c:v>2022-12</c:v>
                </c:pt>
                <c:pt idx="6">
                  <c:v>2023-01</c:v>
                </c:pt>
                <c:pt idx="7">
                  <c:v>2023-02</c:v>
                </c:pt>
                <c:pt idx="8">
                  <c:v>2023-03</c:v>
                </c:pt>
                <c:pt idx="9">
                  <c:v>2023-04</c:v>
                </c:pt>
                <c:pt idx="10">
                  <c:v>2023-05</c:v>
                </c:pt>
                <c:pt idx="11">
                  <c:v>2023-06</c:v>
                </c:pt>
                <c:pt idx="12">
                  <c:v>2023-07</c:v>
                </c:pt>
                <c:pt idx="13">
                  <c:v>2023-08</c:v>
                </c:pt>
                <c:pt idx="14">
                  <c:v>2023-09</c:v>
                </c:pt>
                <c:pt idx="15">
                  <c:v>2023-10</c:v>
                </c:pt>
                <c:pt idx="16">
                  <c:v>2023-11</c:v>
                </c:pt>
                <c:pt idx="17">
                  <c:v>2023-12</c:v>
                </c:pt>
              </c:strCache>
            </c:strRef>
          </c:cat>
          <c:val>
            <c:numRef>
              <c:f>Sheet4!$C$2:$C$19</c:f>
              <c:numCache>
                <c:formatCode>_(* #,##0_);_(* \(#,##0\);_(* "-"??_);_(@_)</c:formatCode>
                <c:ptCount val="18"/>
                <c:pt idx="0">
                  <c:v>65790000</c:v>
                </c:pt>
                <c:pt idx="1">
                  <c:v>174800000</c:v>
                </c:pt>
                <c:pt idx="2">
                  <c:v>1000000</c:v>
                </c:pt>
                <c:pt idx="3">
                  <c:v>72619800</c:v>
                </c:pt>
                <c:pt idx="4">
                  <c:v>50169000</c:v>
                </c:pt>
                <c:pt idx="5">
                  <c:v>453038000</c:v>
                </c:pt>
                <c:pt idx="6">
                  <c:v>398629125</c:v>
                </c:pt>
                <c:pt idx="7">
                  <c:v>75998937</c:v>
                </c:pt>
                <c:pt idx="8">
                  <c:v>4873006.59</c:v>
                </c:pt>
                <c:pt idx="9">
                  <c:v>10001765.02</c:v>
                </c:pt>
                <c:pt idx="10">
                  <c:v>6811424618.4499998</c:v>
                </c:pt>
                <c:pt idx="11">
                  <c:v>873830236.63</c:v>
                </c:pt>
                <c:pt idx="12">
                  <c:v>338363208.88</c:v>
                </c:pt>
                <c:pt idx="13">
                  <c:v>1044565221.21</c:v>
                </c:pt>
                <c:pt idx="14">
                  <c:v>2607365702.1199999</c:v>
                </c:pt>
                <c:pt idx="15">
                  <c:v>4524062862.6300001</c:v>
                </c:pt>
                <c:pt idx="16">
                  <c:v>6904683370.6300001</c:v>
                </c:pt>
                <c:pt idx="17">
                  <c:v>8904459903.6499996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F-4AC0-831D-26BD0D3693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6801199"/>
        <c:axId val="68171567"/>
      </c:lineChart>
      <c:catAx>
        <c:axId val="10768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567"/>
        <c:crosses val="autoZero"/>
        <c:auto val="1"/>
        <c:lblAlgn val="ctr"/>
        <c:lblOffset val="100"/>
        <c:noMultiLvlLbl val="0"/>
      </c:catAx>
      <c:valAx>
        <c:axId val="68171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7680119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196847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7E17E5F8-1238-408C-8700-E287715A2B3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3A-48D4-85D1-67C9EED10A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Successfully completed</c:v>
                </c:pt>
                <c:pt idx="1">
                  <c:v>Chain not found</c:v>
                </c:pt>
                <c:pt idx="2">
                  <c:v>Reconcile error / Auth Not found</c:v>
                </c:pt>
                <c:pt idx="3">
                  <c:v>Others </c:v>
                </c:pt>
              </c:strCache>
            </c:strRef>
          </c:cat>
          <c:val>
            <c:numRef>
              <c:f>Sheet2!$C$2:$C$5</c:f>
              <c:numCache>
                <c:formatCode>_(* #,##0.0_);_(* \(#,##0.0\);_(* "-"??_);_(@_)</c:formatCode>
                <c:ptCount val="4"/>
                <c:pt idx="0">
                  <c:v>95.380562792620438</c:v>
                </c:pt>
                <c:pt idx="1">
                  <c:v>2.6938100581282534</c:v>
                </c:pt>
                <c:pt idx="2">
                  <c:v>1.7652628602899094</c:v>
                </c:pt>
                <c:pt idx="3">
                  <c:v>0.16036428896140364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A-48D4-85D1-67C9EED10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8199647"/>
        <c:axId val="1996579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Sheet2!$A$2:$A$5</c15:sqref>
                        </c15:formulaRef>
                      </c:ext>
                    </c:extLst>
                    <c:strCache>
                      <c:ptCount val="4"/>
                      <c:pt idx="0">
                        <c:v>Successfully completed</c:v>
                      </c:pt>
                      <c:pt idx="1">
                        <c:v>Chain not found</c:v>
                      </c:pt>
                      <c:pt idx="2">
                        <c:v>Reconcile error / Auth Not found</c:v>
                      </c:pt>
                      <c:pt idx="3">
                        <c:v>Others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9722776</c:v>
                      </c:pt>
                      <c:pt idx="1">
                        <c:v>274598</c:v>
                      </c:pt>
                      <c:pt idx="2">
                        <c:v>179945</c:v>
                      </c:pt>
                      <c:pt idx="3">
                        <c:v>16347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3A-48D4-85D1-67C9EED10A41}"/>
                  </c:ext>
                </c:extLst>
              </c15:ser>
            </c15:filteredBarSeries>
          </c:ext>
        </c:extLst>
      </c:barChart>
      <c:catAx>
        <c:axId val="19081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579903"/>
        <c:crosses val="autoZero"/>
        <c:auto val="1"/>
        <c:lblAlgn val="ctr"/>
        <c:lblOffset val="100"/>
        <c:noMultiLvlLbl val="0"/>
      </c:catAx>
      <c:valAx>
        <c:axId val="1996579903"/>
        <c:scaling>
          <c:orientation val="minMax"/>
          <c:max val="100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190819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40E3-81DF-A176-413A-10CEF440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749301</xdr:colOff>
      <xdr:row>22</xdr:row>
      <xdr:rowOff>63500</xdr:rowOff>
    </xdr:from>
    <xdr:to>
      <xdr:col>13</xdr:col>
      <xdr:colOff>158750</xdr:colOff>
      <xdr:row>40</xdr:row>
      <xdr:rowOff>82549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D1809-876C-56E4-0C5E-FE515FDB8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</xdr:colOff>
      <xdr:row>2</xdr:row>
      <xdr:rowOff>41275</xdr:rowOff>
    </xdr:from>
    <xdr:to>
      <xdr:col>10</xdr:col>
      <xdr:colOff>415925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CFEE7-B7F4-4A81-9AF9-65E9B0ACC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tabSelected="1" topLeftCell="A99" workbookViewId="0">
      <selection activeCell="G106" sqref="G106"/>
    </sheetView>
  </sheetViews>
  <sheetFormatPr defaultRowHeight="14.5"/>
  <cols>
    <col min="1" max="1" width="93.7265625" bestFit="1" customWidth="1"/>
    <col min="2" max="2" width="18" bestFit="1" customWidth="1"/>
    <col min="3" max="3" width="11.81640625" bestFit="1" customWidth="1"/>
    <col min="7" max="7" width="16.81640625" bestFit="1" customWidth="1"/>
    <col min="8" max="8" width="9.08984375" bestFit="1" customWidth="1"/>
  </cols>
  <sheetData>
    <row r="1" spans="1:3">
      <c r="A1" t="s">
        <v>0</v>
      </c>
      <c r="B1" t="s">
        <v>1</v>
      </c>
      <c r="C1" t="s">
        <v>387</v>
      </c>
    </row>
    <row r="2" spans="1:3">
      <c r="A2" t="s">
        <v>2</v>
      </c>
      <c r="B2">
        <v>9722776</v>
      </c>
      <c r="C2">
        <f>B2/$B$54*100</f>
        <v>95.380562792620438</v>
      </c>
    </row>
    <row r="3" spans="1:3">
      <c r="A3" t="s">
        <v>3</v>
      </c>
      <c r="B3">
        <v>274598</v>
      </c>
      <c r="C3">
        <f t="shared" ref="C3:C53" si="0">B3/$B$54*100</f>
        <v>2.6938100581282534</v>
      </c>
    </row>
    <row r="4" spans="1:3">
      <c r="A4" t="s">
        <v>4</v>
      </c>
      <c r="B4">
        <v>179945</v>
      </c>
      <c r="C4">
        <f t="shared" si="0"/>
        <v>1.7652628602899094</v>
      </c>
    </row>
    <row r="5" spans="1:3">
      <c r="A5" t="s">
        <v>5</v>
      </c>
      <c r="B5">
        <v>4153</v>
      </c>
      <c r="C5">
        <f t="shared" si="0"/>
        <v>4.0740985627741776E-2</v>
      </c>
    </row>
    <row r="6" spans="1:3">
      <c r="A6" t="s">
        <v>6</v>
      </c>
      <c r="B6">
        <v>3372</v>
      </c>
      <c r="C6">
        <f t="shared" si="0"/>
        <v>3.3079365166565199E-2</v>
      </c>
    </row>
    <row r="7" spans="1:3">
      <c r="A7" t="s">
        <v>7</v>
      </c>
      <c r="B7">
        <v>1592</v>
      </c>
      <c r="C7">
        <f t="shared" si="0"/>
        <v>1.5617541324190925E-2</v>
      </c>
    </row>
    <row r="8" spans="1:3">
      <c r="A8" t="s">
        <v>8</v>
      </c>
      <c r="B8">
        <v>1288</v>
      </c>
      <c r="C8">
        <f t="shared" si="0"/>
        <v>1.2635297252234869E-2</v>
      </c>
    </row>
    <row r="9" spans="1:3">
      <c r="A9" t="s">
        <v>9</v>
      </c>
      <c r="B9">
        <v>785</v>
      </c>
      <c r="C9">
        <f t="shared" si="0"/>
        <v>7.7008605147549465E-3</v>
      </c>
    </row>
    <row r="10" spans="1:3">
      <c r="A10" t="s">
        <v>10</v>
      </c>
      <c r="B10">
        <v>715</v>
      </c>
      <c r="C10">
        <f t="shared" si="0"/>
        <v>7.0141595771334875E-3</v>
      </c>
    </row>
    <row r="11" spans="1:3">
      <c r="A11" t="s">
        <v>11</v>
      </c>
      <c r="B11">
        <v>466</v>
      </c>
      <c r="C11">
        <f t="shared" si="0"/>
        <v>4.5714662418800062E-3</v>
      </c>
    </row>
    <row r="12" spans="1:3">
      <c r="A12" t="s">
        <v>12</v>
      </c>
      <c r="B12">
        <v>462</v>
      </c>
      <c r="C12">
        <f t="shared" si="0"/>
        <v>4.5322261883016376E-3</v>
      </c>
    </row>
    <row r="13" spans="1:3">
      <c r="A13" t="s">
        <v>13</v>
      </c>
      <c r="B13">
        <v>414</v>
      </c>
      <c r="C13">
        <f t="shared" si="0"/>
        <v>4.0613455453612076E-3</v>
      </c>
    </row>
    <row r="14" spans="1:3">
      <c r="A14" t="s">
        <v>14</v>
      </c>
      <c r="B14">
        <v>414</v>
      </c>
      <c r="C14">
        <f t="shared" si="0"/>
        <v>4.0613455453612076E-3</v>
      </c>
    </row>
    <row r="15" spans="1:3">
      <c r="A15" t="s">
        <v>15</v>
      </c>
      <c r="B15">
        <v>304</v>
      </c>
      <c r="C15">
        <f t="shared" si="0"/>
        <v>2.9822440719560559E-3</v>
      </c>
    </row>
    <row r="16" spans="1:3">
      <c r="A16" t="s">
        <v>16</v>
      </c>
      <c r="B16">
        <v>281</v>
      </c>
      <c r="C16">
        <f t="shared" si="0"/>
        <v>2.7566137638804331E-3</v>
      </c>
    </row>
    <row r="17" spans="1:3">
      <c r="A17" t="s">
        <v>17</v>
      </c>
      <c r="B17">
        <v>252</v>
      </c>
      <c r="C17">
        <f t="shared" si="0"/>
        <v>2.4721233754372569E-3</v>
      </c>
    </row>
    <row r="18" spans="1:3">
      <c r="A18" t="s">
        <v>18</v>
      </c>
      <c r="B18">
        <v>203</v>
      </c>
      <c r="C18">
        <f t="shared" si="0"/>
        <v>1.9914327191022344E-3</v>
      </c>
    </row>
    <row r="19" spans="1:3">
      <c r="A19" t="s">
        <v>19</v>
      </c>
      <c r="B19">
        <v>195</v>
      </c>
      <c r="C19">
        <f t="shared" si="0"/>
        <v>1.9129526119454963E-3</v>
      </c>
    </row>
    <row r="20" spans="1:3">
      <c r="A20" t="s">
        <v>20</v>
      </c>
      <c r="B20">
        <v>142</v>
      </c>
      <c r="C20">
        <f t="shared" si="0"/>
        <v>1.393021902032105E-3</v>
      </c>
    </row>
    <row r="21" spans="1:3">
      <c r="A21" t="s">
        <v>21</v>
      </c>
      <c r="B21">
        <v>115</v>
      </c>
      <c r="C21">
        <f t="shared" si="0"/>
        <v>1.1281515403781133E-3</v>
      </c>
    </row>
    <row r="22" spans="1:3">
      <c r="A22" t="s">
        <v>22</v>
      </c>
      <c r="B22">
        <v>107</v>
      </c>
      <c r="C22">
        <f t="shared" si="0"/>
        <v>1.0496714332213749E-3</v>
      </c>
    </row>
    <row r="23" spans="1:3">
      <c r="A23" t="s">
        <v>23</v>
      </c>
      <c r="B23">
        <v>107</v>
      </c>
      <c r="C23">
        <f t="shared" si="0"/>
        <v>1.0496714332213749E-3</v>
      </c>
    </row>
    <row r="24" spans="1:3">
      <c r="A24" t="s">
        <v>24</v>
      </c>
      <c r="B24">
        <v>104</v>
      </c>
      <c r="C24">
        <f t="shared" si="0"/>
        <v>1.0202413930375982E-3</v>
      </c>
    </row>
    <row r="25" spans="1:3">
      <c r="A25" t="s">
        <v>25</v>
      </c>
      <c r="B25">
        <v>102</v>
      </c>
      <c r="C25">
        <f t="shared" si="0"/>
        <v>1.0006213662484135E-3</v>
      </c>
    </row>
    <row r="26" spans="1:3">
      <c r="A26" t="s">
        <v>26</v>
      </c>
      <c r="B26">
        <v>102</v>
      </c>
      <c r="C26">
        <f t="shared" si="0"/>
        <v>1.0006213662484135E-3</v>
      </c>
    </row>
    <row r="27" spans="1:3">
      <c r="A27" t="s">
        <v>27</v>
      </c>
      <c r="B27">
        <v>87</v>
      </c>
      <c r="C27">
        <f t="shared" si="0"/>
        <v>8.5347116532952922E-4</v>
      </c>
    </row>
    <row r="28" spans="1:3">
      <c r="A28" t="s">
        <v>28</v>
      </c>
      <c r="B28">
        <v>83</v>
      </c>
      <c r="C28">
        <f t="shared" si="0"/>
        <v>8.1423111175115998E-4</v>
      </c>
    </row>
    <row r="29" spans="1:3">
      <c r="A29" t="s">
        <v>29</v>
      </c>
      <c r="B29">
        <v>75</v>
      </c>
      <c r="C29">
        <f t="shared" si="0"/>
        <v>7.3575100459442161E-4</v>
      </c>
    </row>
    <row r="30" spans="1:3">
      <c r="A30" t="s">
        <v>30</v>
      </c>
      <c r="B30">
        <v>71</v>
      </c>
      <c r="C30">
        <f t="shared" si="0"/>
        <v>6.9651095101605249E-4</v>
      </c>
    </row>
    <row r="31" spans="1:3">
      <c r="A31" t="s">
        <v>31</v>
      </c>
      <c r="B31">
        <v>63</v>
      </c>
      <c r="C31">
        <f t="shared" si="0"/>
        <v>6.1803084385931423E-4</v>
      </c>
    </row>
    <row r="32" spans="1:3">
      <c r="A32" t="s">
        <v>32</v>
      </c>
      <c r="B32">
        <v>54</v>
      </c>
      <c r="C32">
        <f t="shared" si="0"/>
        <v>5.2974072330798361E-4</v>
      </c>
    </row>
    <row r="33" spans="1:9">
      <c r="A33" t="s">
        <v>33</v>
      </c>
      <c r="B33">
        <v>52</v>
      </c>
      <c r="C33">
        <f t="shared" si="0"/>
        <v>5.101206965187991E-4</v>
      </c>
    </row>
    <row r="34" spans="1:9">
      <c r="A34" t="s">
        <v>34</v>
      </c>
      <c r="B34">
        <v>25</v>
      </c>
      <c r="C34">
        <f t="shared" si="0"/>
        <v>2.4525033486480724E-4</v>
      </c>
    </row>
    <row r="35" spans="1:9">
      <c r="A35" t="s">
        <v>35</v>
      </c>
      <c r="B35">
        <v>23</v>
      </c>
      <c r="C35">
        <f t="shared" si="0"/>
        <v>2.2563030807562265E-4</v>
      </c>
    </row>
    <row r="36" spans="1:9">
      <c r="A36" t="s">
        <v>36</v>
      </c>
      <c r="B36">
        <v>18</v>
      </c>
      <c r="C36">
        <f t="shared" si="0"/>
        <v>1.7658024110266119E-4</v>
      </c>
    </row>
    <row r="37" spans="1:9">
      <c r="A37" t="s">
        <v>37</v>
      </c>
      <c r="B37">
        <v>18</v>
      </c>
      <c r="C37">
        <f t="shared" si="0"/>
        <v>1.7658024110266119E-4</v>
      </c>
    </row>
    <row r="38" spans="1:9">
      <c r="A38" t="s">
        <v>38</v>
      </c>
      <c r="B38">
        <v>16</v>
      </c>
      <c r="C38">
        <f t="shared" si="0"/>
        <v>1.5696021431347662E-4</v>
      </c>
    </row>
    <row r="39" spans="1:9">
      <c r="A39" t="s">
        <v>39</v>
      </c>
      <c r="B39">
        <v>15</v>
      </c>
      <c r="C39">
        <f t="shared" si="0"/>
        <v>1.4715020091888434E-4</v>
      </c>
    </row>
    <row r="40" spans="1:9">
      <c r="A40" t="s">
        <v>40</v>
      </c>
      <c r="B40">
        <v>13</v>
      </c>
      <c r="C40">
        <f t="shared" si="0"/>
        <v>1.2753017412969978E-4</v>
      </c>
    </row>
    <row r="41" spans="1:9">
      <c r="A41" t="s">
        <v>41</v>
      </c>
      <c r="B41">
        <v>12</v>
      </c>
      <c r="C41">
        <f t="shared" si="0"/>
        <v>1.1772016073510748E-4</v>
      </c>
    </row>
    <row r="42" spans="1:9">
      <c r="A42" t="s">
        <v>42</v>
      </c>
      <c r="B42">
        <v>11</v>
      </c>
      <c r="C42">
        <f t="shared" si="0"/>
        <v>1.0791014734051518E-4</v>
      </c>
    </row>
    <row r="43" spans="1:9">
      <c r="A43" t="s">
        <v>43</v>
      </c>
      <c r="B43">
        <v>8</v>
      </c>
      <c r="C43">
        <f t="shared" si="0"/>
        <v>7.8480107156738311E-5</v>
      </c>
    </row>
    <row r="44" spans="1:9">
      <c r="A44" t="s">
        <v>44</v>
      </c>
      <c r="B44">
        <v>5</v>
      </c>
      <c r="C44">
        <f t="shared" si="0"/>
        <v>4.9050066972961451E-5</v>
      </c>
    </row>
    <row r="45" spans="1:9">
      <c r="A45" t="s">
        <v>45</v>
      </c>
      <c r="B45">
        <v>5</v>
      </c>
      <c r="C45">
        <f t="shared" si="0"/>
        <v>4.9050066972961451E-5</v>
      </c>
    </row>
    <row r="46" spans="1:9">
      <c r="A46" t="s">
        <v>46</v>
      </c>
      <c r="B46">
        <v>4</v>
      </c>
      <c r="C46">
        <f t="shared" si="0"/>
        <v>3.9240053578369155E-5</v>
      </c>
      <c r="I46" s="1" t="s">
        <v>55</v>
      </c>
    </row>
    <row r="47" spans="1:9">
      <c r="A47" t="s">
        <v>47</v>
      </c>
      <c r="B47">
        <v>3</v>
      </c>
      <c r="C47">
        <f t="shared" si="0"/>
        <v>2.943004018377687E-5</v>
      </c>
    </row>
    <row r="48" spans="1:9">
      <c r="A48" t="s">
        <v>48</v>
      </c>
      <c r="B48">
        <v>3</v>
      </c>
      <c r="C48">
        <f t="shared" si="0"/>
        <v>2.943004018377687E-5</v>
      </c>
    </row>
    <row r="49" spans="1:4">
      <c r="A49" t="s">
        <v>49</v>
      </c>
      <c r="B49">
        <v>2</v>
      </c>
      <c r="C49">
        <f t="shared" si="0"/>
        <v>1.9620026789184578E-5</v>
      </c>
    </row>
    <row r="50" spans="1:4">
      <c r="A50" t="s">
        <v>50</v>
      </c>
      <c r="B50">
        <v>2</v>
      </c>
      <c r="C50">
        <f t="shared" si="0"/>
        <v>1.9620026789184578E-5</v>
      </c>
    </row>
    <row r="51" spans="1:4">
      <c r="A51" t="s">
        <v>51</v>
      </c>
      <c r="B51">
        <v>2</v>
      </c>
      <c r="C51">
        <f t="shared" si="0"/>
        <v>1.9620026789184578E-5</v>
      </c>
    </row>
    <row r="52" spans="1:4">
      <c r="A52" t="s">
        <v>52</v>
      </c>
      <c r="B52">
        <v>1</v>
      </c>
      <c r="C52">
        <f t="shared" si="0"/>
        <v>9.8100133945922888E-6</v>
      </c>
    </row>
    <row r="53" spans="1:4">
      <c r="A53" t="s">
        <v>53</v>
      </c>
      <c r="B53">
        <v>1</v>
      </c>
      <c r="C53">
        <f t="shared" si="0"/>
        <v>9.8100133945922888E-6</v>
      </c>
    </row>
    <row r="54" spans="1:4">
      <c r="B54">
        <f>SUM(B2:B53)</f>
        <v>10193666</v>
      </c>
    </row>
    <row r="55" spans="1:4">
      <c r="A55" t="s">
        <v>54</v>
      </c>
      <c r="B55">
        <f>4064/B54*100</f>
        <v>3.9867894435623059E-2</v>
      </c>
    </row>
    <row r="56" spans="1:4">
      <c r="C56">
        <f>30/318*100</f>
        <v>9.433962264150944</v>
      </c>
    </row>
    <row r="57" spans="1:4">
      <c r="A57" t="s">
        <v>91</v>
      </c>
    </row>
    <row r="59" spans="1:4">
      <c r="A59" t="s">
        <v>56</v>
      </c>
    </row>
    <row r="60" spans="1:4">
      <c r="A60" t="s">
        <v>57</v>
      </c>
      <c r="B60" t="s">
        <v>58</v>
      </c>
      <c r="C60" t="s">
        <v>59</v>
      </c>
      <c r="D60" t="s">
        <v>60</v>
      </c>
    </row>
    <row r="61" spans="1:4">
      <c r="A61" t="s">
        <v>61</v>
      </c>
      <c r="B61">
        <v>99</v>
      </c>
      <c r="C61">
        <v>87</v>
      </c>
      <c r="D61">
        <v>87.878787878787904</v>
      </c>
    </row>
    <row r="62" spans="1:4">
      <c r="A62" t="s">
        <v>62</v>
      </c>
      <c r="B62">
        <v>142</v>
      </c>
      <c r="C62">
        <v>121</v>
      </c>
      <c r="D62">
        <v>85.211267605633793</v>
      </c>
    </row>
    <row r="63" spans="1:4">
      <c r="A63" t="s">
        <v>63</v>
      </c>
      <c r="B63">
        <v>190</v>
      </c>
      <c r="C63">
        <v>160</v>
      </c>
      <c r="D63">
        <v>84.210526315789494</v>
      </c>
    </row>
    <row r="64" spans="1:4">
      <c r="A64" t="s">
        <v>64</v>
      </c>
      <c r="B64">
        <v>137</v>
      </c>
      <c r="C64">
        <v>113</v>
      </c>
      <c r="D64">
        <v>82.481751824817493</v>
      </c>
    </row>
    <row r="65" spans="1:4">
      <c r="A65" t="s">
        <v>65</v>
      </c>
      <c r="B65">
        <v>153</v>
      </c>
      <c r="C65">
        <v>126</v>
      </c>
      <c r="D65">
        <v>82.352941176470594</v>
      </c>
    </row>
    <row r="66" spans="1:4">
      <c r="A66" t="s">
        <v>66</v>
      </c>
      <c r="B66">
        <v>148</v>
      </c>
      <c r="C66">
        <v>121</v>
      </c>
      <c r="D66">
        <v>81.756756756756801</v>
      </c>
    </row>
    <row r="67" spans="1:4">
      <c r="A67" t="s">
        <v>67</v>
      </c>
      <c r="B67">
        <v>805</v>
      </c>
      <c r="C67">
        <v>657</v>
      </c>
      <c r="D67">
        <v>81.614906832298104</v>
      </c>
    </row>
    <row r="68" spans="1:4">
      <c r="A68" t="s">
        <v>68</v>
      </c>
      <c r="B68">
        <v>149</v>
      </c>
      <c r="C68">
        <v>121</v>
      </c>
      <c r="D68">
        <v>81.208053691275197</v>
      </c>
    </row>
    <row r="69" spans="1:4">
      <c r="A69" t="s">
        <v>69</v>
      </c>
      <c r="B69">
        <v>354</v>
      </c>
      <c r="C69">
        <v>284</v>
      </c>
      <c r="D69">
        <v>80.225988700564997</v>
      </c>
    </row>
    <row r="70" spans="1:4">
      <c r="A70" t="s">
        <v>70</v>
      </c>
      <c r="B70">
        <v>121</v>
      </c>
      <c r="C70">
        <v>96</v>
      </c>
      <c r="D70">
        <v>79.338842975206603</v>
      </c>
    </row>
    <row r="71" spans="1:4">
      <c r="A71" t="s">
        <v>71</v>
      </c>
      <c r="B71">
        <v>174</v>
      </c>
      <c r="C71">
        <v>136</v>
      </c>
      <c r="D71">
        <v>78.160919540229898</v>
      </c>
    </row>
    <row r="72" spans="1:4">
      <c r="A72" t="s">
        <v>72</v>
      </c>
      <c r="B72">
        <v>123</v>
      </c>
      <c r="C72">
        <v>96</v>
      </c>
      <c r="D72">
        <v>78.048780487804905</v>
      </c>
    </row>
    <row r="73" spans="1:4">
      <c r="A73" t="s">
        <v>73</v>
      </c>
      <c r="B73">
        <v>53</v>
      </c>
      <c r="C73">
        <v>41</v>
      </c>
      <c r="D73">
        <v>77.358490566037702</v>
      </c>
    </row>
    <row r="74" spans="1:4">
      <c r="A74" t="s">
        <v>74</v>
      </c>
      <c r="B74">
        <v>125</v>
      </c>
      <c r="C74">
        <v>96</v>
      </c>
      <c r="D74">
        <v>76.8</v>
      </c>
    </row>
    <row r="75" spans="1:4">
      <c r="A75" t="s">
        <v>75</v>
      </c>
      <c r="B75">
        <v>126</v>
      </c>
      <c r="C75">
        <v>94</v>
      </c>
      <c r="D75">
        <v>74.603174603174594</v>
      </c>
    </row>
    <row r="76" spans="1:4">
      <c r="A76" t="s">
        <v>76</v>
      </c>
      <c r="B76">
        <v>31</v>
      </c>
      <c r="C76">
        <v>23</v>
      </c>
      <c r="D76">
        <v>74.193548387096797</v>
      </c>
    </row>
    <row r="77" spans="1:4">
      <c r="A77" t="s">
        <v>77</v>
      </c>
      <c r="B77">
        <v>100</v>
      </c>
      <c r="C77">
        <v>73</v>
      </c>
      <c r="D77">
        <v>73</v>
      </c>
    </row>
    <row r="78" spans="1:4">
      <c r="A78" t="s">
        <v>78</v>
      </c>
      <c r="B78">
        <v>121</v>
      </c>
      <c r="C78">
        <v>88</v>
      </c>
      <c r="D78">
        <v>72.727272727272705</v>
      </c>
    </row>
    <row r="79" spans="1:4">
      <c r="A79" t="s">
        <v>79</v>
      </c>
      <c r="B79">
        <v>36</v>
      </c>
      <c r="C79">
        <v>25</v>
      </c>
      <c r="D79">
        <v>69.4444444444444</v>
      </c>
    </row>
    <row r="80" spans="1:4">
      <c r="A80" t="s">
        <v>80</v>
      </c>
      <c r="B80">
        <v>45</v>
      </c>
      <c r="C80">
        <v>31</v>
      </c>
      <c r="D80">
        <v>68.8888888888889</v>
      </c>
    </row>
    <row r="81" spans="1:7">
      <c r="A81" t="s">
        <v>81</v>
      </c>
      <c r="B81">
        <v>72</v>
      </c>
      <c r="C81">
        <v>49</v>
      </c>
      <c r="D81">
        <v>68.0555555555556</v>
      </c>
    </row>
    <row r="82" spans="1:7">
      <c r="A82" t="s">
        <v>82</v>
      </c>
      <c r="B82">
        <v>21</v>
      </c>
      <c r="C82">
        <v>14</v>
      </c>
      <c r="D82">
        <v>66.6666666666667</v>
      </c>
    </row>
    <row r="83" spans="1:7">
      <c r="A83" t="s">
        <v>83</v>
      </c>
      <c r="B83">
        <v>77</v>
      </c>
      <c r="C83">
        <v>51</v>
      </c>
      <c r="D83">
        <v>66.233766233766204</v>
      </c>
    </row>
    <row r="84" spans="1:7">
      <c r="A84" t="s">
        <v>84</v>
      </c>
      <c r="B84">
        <v>132</v>
      </c>
      <c r="C84">
        <v>85</v>
      </c>
      <c r="D84">
        <v>64.393939393939405</v>
      </c>
    </row>
    <row r="85" spans="1:7">
      <c r="A85" t="s">
        <v>85</v>
      </c>
      <c r="B85">
        <v>30</v>
      </c>
      <c r="C85">
        <v>19</v>
      </c>
      <c r="D85">
        <v>63.3333333333333</v>
      </c>
    </row>
    <row r="86" spans="1:7">
      <c r="A86" t="s">
        <v>86</v>
      </c>
      <c r="B86">
        <v>103</v>
      </c>
      <c r="C86">
        <v>60</v>
      </c>
      <c r="D86">
        <v>58.252427184466001</v>
      </c>
    </row>
    <row r="87" spans="1:7">
      <c r="A87" t="s">
        <v>87</v>
      </c>
      <c r="B87">
        <v>31</v>
      </c>
      <c r="C87">
        <v>17</v>
      </c>
      <c r="D87">
        <v>54.838709677419402</v>
      </c>
    </row>
    <row r="88" spans="1:7">
      <c r="A88" t="s">
        <v>88</v>
      </c>
      <c r="B88">
        <v>11</v>
      </c>
      <c r="C88">
        <v>6</v>
      </c>
      <c r="D88">
        <v>54.545454545454497</v>
      </c>
    </row>
    <row r="89" spans="1:7">
      <c r="A89" t="s">
        <v>89</v>
      </c>
      <c r="B89">
        <v>315</v>
      </c>
      <c r="C89">
        <v>171</v>
      </c>
      <c r="D89">
        <v>54.285714285714299</v>
      </c>
    </row>
    <row r="90" spans="1:7">
      <c r="A90" t="s">
        <v>90</v>
      </c>
      <c r="B90">
        <v>40</v>
      </c>
      <c r="C90">
        <v>21</v>
      </c>
      <c r="D90">
        <v>52.5</v>
      </c>
    </row>
    <row r="91" spans="1:7">
      <c r="B91">
        <f>SUM(B61:B90)</f>
        <v>4064</v>
      </c>
    </row>
    <row r="92" spans="1:7">
      <c r="A92" t="s">
        <v>94</v>
      </c>
    </row>
    <row r="95" spans="1:7">
      <c r="A95" t="s">
        <v>92</v>
      </c>
      <c r="B95" t="s">
        <v>93</v>
      </c>
      <c r="F95" t="s">
        <v>92</v>
      </c>
      <c r="G95" t="s">
        <v>95</v>
      </c>
    </row>
    <row r="96" spans="1:7">
      <c r="A96">
        <v>202201</v>
      </c>
      <c r="B96">
        <v>11</v>
      </c>
      <c r="F96">
        <v>202201</v>
      </c>
      <c r="G96">
        <v>6</v>
      </c>
    </row>
    <row r="97" spans="1:7">
      <c r="A97">
        <v>202205</v>
      </c>
      <c r="B97">
        <v>13</v>
      </c>
      <c r="F97">
        <v>202205</v>
      </c>
      <c r="G97">
        <v>9</v>
      </c>
    </row>
    <row r="98" spans="1:7">
      <c r="A98">
        <v>202207</v>
      </c>
      <c r="B98">
        <v>1</v>
      </c>
      <c r="F98">
        <v>202207</v>
      </c>
      <c r="G98">
        <v>1</v>
      </c>
    </row>
    <row r="99" spans="1:7">
      <c r="A99">
        <v>202210</v>
      </c>
      <c r="B99">
        <v>38</v>
      </c>
      <c r="F99">
        <v>202210</v>
      </c>
      <c r="G99">
        <v>25</v>
      </c>
    </row>
    <row r="100" spans="1:7">
      <c r="A100">
        <v>202211</v>
      </c>
      <c r="B100">
        <v>23</v>
      </c>
      <c r="F100">
        <v>202211</v>
      </c>
      <c r="G100">
        <v>17</v>
      </c>
    </row>
    <row r="101" spans="1:7">
      <c r="A101">
        <v>202212</v>
      </c>
      <c r="B101">
        <v>52</v>
      </c>
      <c r="F101">
        <v>202212</v>
      </c>
      <c r="G101">
        <v>33</v>
      </c>
    </row>
    <row r="102" spans="1:7">
      <c r="A102">
        <v>202301</v>
      </c>
      <c r="B102">
        <v>47</v>
      </c>
      <c r="F102">
        <v>202301</v>
      </c>
      <c r="G102">
        <v>34</v>
      </c>
    </row>
    <row r="103" spans="1:7">
      <c r="A103">
        <v>202302</v>
      </c>
      <c r="B103">
        <v>22</v>
      </c>
      <c r="F103">
        <v>202302</v>
      </c>
      <c r="G103">
        <v>19</v>
      </c>
    </row>
    <row r="104" spans="1:7">
      <c r="A104">
        <v>202303</v>
      </c>
      <c r="B104">
        <v>15</v>
      </c>
      <c r="F104">
        <v>202303</v>
      </c>
      <c r="G104">
        <v>6</v>
      </c>
    </row>
    <row r="105" spans="1:7">
      <c r="A105">
        <v>202304</v>
      </c>
      <c r="B105">
        <v>9</v>
      </c>
      <c r="F105">
        <v>202304</v>
      </c>
      <c r="G105">
        <v>3</v>
      </c>
    </row>
    <row r="106" spans="1:7">
      <c r="A106" s="2">
        <v>202305</v>
      </c>
      <c r="B106">
        <v>1016</v>
      </c>
      <c r="F106">
        <v>202305</v>
      </c>
      <c r="G106">
        <v>825</v>
      </c>
    </row>
    <row r="107" spans="1:7">
      <c r="A107">
        <v>202306</v>
      </c>
      <c r="B107">
        <v>272</v>
      </c>
      <c r="F107">
        <v>202306</v>
      </c>
      <c r="G107">
        <v>218</v>
      </c>
    </row>
    <row r="108" spans="1:7">
      <c r="A108">
        <v>202307</v>
      </c>
      <c r="B108">
        <v>89</v>
      </c>
      <c r="F108">
        <v>202307</v>
      </c>
      <c r="G108">
        <v>54</v>
      </c>
    </row>
    <row r="109" spans="1:7">
      <c r="A109">
        <v>202308</v>
      </c>
      <c r="B109">
        <v>290</v>
      </c>
      <c r="F109">
        <v>202308</v>
      </c>
      <c r="G109">
        <v>192</v>
      </c>
    </row>
    <row r="110" spans="1:7">
      <c r="A110">
        <v>202309</v>
      </c>
      <c r="B110">
        <v>451</v>
      </c>
      <c r="F110">
        <v>202309</v>
      </c>
      <c r="G110">
        <v>301</v>
      </c>
    </row>
    <row r="111" spans="1:7">
      <c r="A111">
        <v>202310</v>
      </c>
      <c r="B111">
        <v>682</v>
      </c>
      <c r="F111">
        <v>202310</v>
      </c>
      <c r="G111">
        <v>522</v>
      </c>
    </row>
    <row r="112" spans="1:7">
      <c r="A112">
        <v>202311</v>
      </c>
      <c r="B112">
        <v>518</v>
      </c>
      <c r="F112">
        <v>202311</v>
      </c>
      <c r="G112">
        <v>401</v>
      </c>
    </row>
    <row r="113" spans="1:8">
      <c r="A113">
        <v>202312</v>
      </c>
      <c r="B113">
        <v>515</v>
      </c>
      <c r="F113">
        <v>202312</v>
      </c>
      <c r="G113">
        <v>416</v>
      </c>
    </row>
    <row r="119" spans="1:8">
      <c r="A119" t="s">
        <v>92</v>
      </c>
      <c r="B119" t="s">
        <v>96</v>
      </c>
      <c r="F119" t="s">
        <v>92</v>
      </c>
      <c r="G119" t="s">
        <v>97</v>
      </c>
    </row>
    <row r="120" spans="1:8">
      <c r="A120">
        <v>202201</v>
      </c>
      <c r="B120" s="3">
        <v>125472776.95999999</v>
      </c>
      <c r="F120">
        <v>202201</v>
      </c>
      <c r="G120" s="3">
        <v>65790000</v>
      </c>
      <c r="H120" s="7">
        <f>G120/1000000</f>
        <v>65.790000000000006</v>
      </c>
    </row>
    <row r="121" spans="1:8">
      <c r="A121">
        <v>202205</v>
      </c>
      <c r="B121" s="3">
        <v>174804000</v>
      </c>
      <c r="F121">
        <v>202205</v>
      </c>
      <c r="G121" s="3">
        <v>174800000</v>
      </c>
      <c r="H121" s="7">
        <f t="shared" ref="H121:H137" si="1">G121/1000000</f>
        <v>174.8</v>
      </c>
    </row>
    <row r="122" spans="1:8">
      <c r="A122">
        <v>202207</v>
      </c>
      <c r="B122" s="3">
        <v>1000000</v>
      </c>
      <c r="F122">
        <v>202207</v>
      </c>
      <c r="G122" s="3">
        <v>1000000</v>
      </c>
      <c r="H122" s="7">
        <f t="shared" si="1"/>
        <v>1</v>
      </c>
    </row>
    <row r="123" spans="1:8">
      <c r="A123">
        <v>202210</v>
      </c>
      <c r="B123" s="3">
        <v>83672600</v>
      </c>
      <c r="F123">
        <v>202210</v>
      </c>
      <c r="G123" s="3">
        <v>72619800</v>
      </c>
      <c r="H123" s="7">
        <f t="shared" si="1"/>
        <v>72.619799999999998</v>
      </c>
    </row>
    <row r="124" spans="1:8">
      <c r="A124">
        <v>202211</v>
      </c>
      <c r="B124" s="3">
        <v>87052000</v>
      </c>
      <c r="F124">
        <v>202211</v>
      </c>
      <c r="G124" s="3">
        <v>50169000</v>
      </c>
      <c r="H124" s="7">
        <f t="shared" si="1"/>
        <v>50.168999999999997</v>
      </c>
    </row>
    <row r="125" spans="1:8">
      <c r="A125">
        <v>202212</v>
      </c>
      <c r="B125" s="3">
        <v>699769000</v>
      </c>
      <c r="F125">
        <v>202212</v>
      </c>
      <c r="G125" s="3">
        <v>453038000</v>
      </c>
      <c r="H125" s="7">
        <f t="shared" si="1"/>
        <v>453.03800000000001</v>
      </c>
    </row>
    <row r="126" spans="1:8">
      <c r="A126">
        <v>202301</v>
      </c>
      <c r="B126" s="3">
        <v>464790133</v>
      </c>
      <c r="F126">
        <v>202301</v>
      </c>
      <c r="G126" s="3">
        <v>398629125</v>
      </c>
      <c r="H126" s="7">
        <f t="shared" si="1"/>
        <v>398.62912499999999</v>
      </c>
    </row>
    <row r="127" spans="1:8">
      <c r="A127">
        <v>202302</v>
      </c>
      <c r="B127" s="3">
        <v>82489919</v>
      </c>
      <c r="F127">
        <v>202302</v>
      </c>
      <c r="G127" s="3">
        <v>75998937</v>
      </c>
      <c r="H127" s="7">
        <f t="shared" si="1"/>
        <v>75.998936999999998</v>
      </c>
    </row>
    <row r="128" spans="1:8">
      <c r="A128">
        <v>202303</v>
      </c>
      <c r="B128" s="3">
        <v>8937801.0999999996</v>
      </c>
      <c r="F128">
        <v>202303</v>
      </c>
      <c r="G128" s="3">
        <v>4873006.59</v>
      </c>
      <c r="H128" s="7">
        <f t="shared" si="1"/>
        <v>4.8730065900000001</v>
      </c>
    </row>
    <row r="129" spans="1:8">
      <c r="A129">
        <v>202304</v>
      </c>
      <c r="B129" s="3">
        <v>37013765.020000003</v>
      </c>
      <c r="F129">
        <v>202304</v>
      </c>
      <c r="G129" s="3">
        <v>10001765.02</v>
      </c>
      <c r="H129" s="7">
        <f t="shared" si="1"/>
        <v>10.001765019999999</v>
      </c>
    </row>
    <row r="130" spans="1:8">
      <c r="A130">
        <v>202305</v>
      </c>
      <c r="B130" s="3">
        <v>8248561070.6700001</v>
      </c>
      <c r="F130">
        <v>202305</v>
      </c>
      <c r="G130" s="3">
        <v>6811424618.4499998</v>
      </c>
      <c r="H130" s="7">
        <f t="shared" si="1"/>
        <v>6811.4246184499998</v>
      </c>
    </row>
    <row r="131" spans="1:8">
      <c r="A131">
        <v>202306</v>
      </c>
      <c r="B131" s="3">
        <v>1060411058.86</v>
      </c>
      <c r="F131">
        <v>202306</v>
      </c>
      <c r="G131" s="3">
        <v>873830236.63</v>
      </c>
      <c r="H131" s="7">
        <f t="shared" si="1"/>
        <v>873.83023662999994</v>
      </c>
    </row>
    <row r="132" spans="1:8">
      <c r="A132">
        <v>202307</v>
      </c>
      <c r="B132" s="3">
        <v>567338294.66999996</v>
      </c>
      <c r="F132">
        <v>202307</v>
      </c>
      <c r="G132" s="3">
        <v>338363208.88</v>
      </c>
      <c r="H132" s="7">
        <f t="shared" si="1"/>
        <v>338.36320888</v>
      </c>
    </row>
    <row r="133" spans="1:8">
      <c r="A133">
        <v>202308</v>
      </c>
      <c r="B133" s="3">
        <v>1562828561.21</v>
      </c>
      <c r="F133">
        <v>202308</v>
      </c>
      <c r="G133" s="3">
        <v>1044565221.21</v>
      </c>
      <c r="H133" s="7">
        <f t="shared" si="1"/>
        <v>1044.5652212100001</v>
      </c>
    </row>
    <row r="134" spans="1:8">
      <c r="A134">
        <v>202309</v>
      </c>
      <c r="B134" s="3">
        <v>4543852099.2399998</v>
      </c>
      <c r="F134">
        <v>202309</v>
      </c>
      <c r="G134" s="3">
        <v>2607365702.1199999</v>
      </c>
      <c r="H134" s="7">
        <f t="shared" si="1"/>
        <v>2607.3657021199997</v>
      </c>
    </row>
    <row r="135" spans="1:8">
      <c r="A135">
        <v>202310</v>
      </c>
      <c r="B135" s="3">
        <v>5581516752.54</v>
      </c>
      <c r="F135">
        <v>202310</v>
      </c>
      <c r="G135" s="3">
        <v>4524062862.6300001</v>
      </c>
      <c r="H135" s="7">
        <f t="shared" si="1"/>
        <v>4524.0628626300004</v>
      </c>
    </row>
    <row r="136" spans="1:8">
      <c r="A136">
        <v>202311</v>
      </c>
      <c r="B136" s="3">
        <v>8752685912.3600006</v>
      </c>
      <c r="F136">
        <v>202311</v>
      </c>
      <c r="G136" s="3">
        <v>6904683370.6300001</v>
      </c>
      <c r="H136" s="7">
        <f t="shared" si="1"/>
        <v>6904.6833706300004</v>
      </c>
    </row>
    <row r="137" spans="1:8">
      <c r="A137">
        <v>202312</v>
      </c>
      <c r="B137" s="3">
        <v>11182267667</v>
      </c>
      <c r="F137">
        <v>202312</v>
      </c>
      <c r="G137" s="3">
        <v>8904459903.6499996</v>
      </c>
      <c r="H137" s="7">
        <f t="shared" si="1"/>
        <v>8904.4599036500003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7692-A275-426D-9F39-2C12991E4613}">
  <dimension ref="A1:C19"/>
  <sheetViews>
    <sheetView workbookViewId="0">
      <selection activeCell="C22" sqref="C22"/>
    </sheetView>
  </sheetViews>
  <sheetFormatPr defaultRowHeight="14.5"/>
  <cols>
    <col min="3" max="3" width="13.54296875" bestFit="1" customWidth="1"/>
  </cols>
  <sheetData>
    <row r="1" spans="1:3">
      <c r="A1" t="s">
        <v>92</v>
      </c>
      <c r="B1" t="s">
        <v>1</v>
      </c>
      <c r="C1" t="s">
        <v>427</v>
      </c>
    </row>
    <row r="2" spans="1:3">
      <c r="A2" t="s">
        <v>409</v>
      </c>
      <c r="B2">
        <v>6</v>
      </c>
      <c r="C2" s="3">
        <v>65790000</v>
      </c>
    </row>
    <row r="3" spans="1:3">
      <c r="A3" t="s">
        <v>411</v>
      </c>
      <c r="B3">
        <v>9</v>
      </c>
      <c r="C3" s="3">
        <v>174800000</v>
      </c>
    </row>
    <row r="4" spans="1:3">
      <c r="A4" t="s">
        <v>412</v>
      </c>
      <c r="B4">
        <v>1</v>
      </c>
      <c r="C4" s="3">
        <v>1000000</v>
      </c>
    </row>
    <row r="5" spans="1:3">
      <c r="A5" t="s">
        <v>413</v>
      </c>
      <c r="B5">
        <v>25</v>
      </c>
      <c r="C5" s="3">
        <v>72619800</v>
      </c>
    </row>
    <row r="6" spans="1:3">
      <c r="A6" t="s">
        <v>414</v>
      </c>
      <c r="B6">
        <v>17</v>
      </c>
      <c r="C6" s="3">
        <v>50169000</v>
      </c>
    </row>
    <row r="7" spans="1:3">
      <c r="A7" t="s">
        <v>415</v>
      </c>
      <c r="B7">
        <v>33</v>
      </c>
      <c r="C7" s="3">
        <v>453038000</v>
      </c>
    </row>
    <row r="8" spans="1:3">
      <c r="A8" t="s">
        <v>410</v>
      </c>
      <c r="B8">
        <v>34</v>
      </c>
      <c r="C8" s="3">
        <v>398629125</v>
      </c>
    </row>
    <row r="9" spans="1:3">
      <c r="A9" t="s">
        <v>416</v>
      </c>
      <c r="B9">
        <v>19</v>
      </c>
      <c r="C9" s="3">
        <v>75998937</v>
      </c>
    </row>
    <row r="10" spans="1:3">
      <c r="A10" t="s">
        <v>417</v>
      </c>
      <c r="B10">
        <v>6</v>
      </c>
      <c r="C10" s="3">
        <v>4873006.59</v>
      </c>
    </row>
    <row r="11" spans="1:3">
      <c r="A11" t="s">
        <v>418</v>
      </c>
      <c r="B11">
        <v>3</v>
      </c>
      <c r="C11" s="3">
        <v>10001765.02</v>
      </c>
    </row>
    <row r="12" spans="1:3">
      <c r="A12" t="s">
        <v>419</v>
      </c>
      <c r="B12">
        <v>825</v>
      </c>
      <c r="C12" s="3">
        <v>6811424618.4499998</v>
      </c>
    </row>
    <row r="13" spans="1:3">
      <c r="A13" t="s">
        <v>420</v>
      </c>
      <c r="B13">
        <v>218</v>
      </c>
      <c r="C13" s="3">
        <v>873830236.63</v>
      </c>
    </row>
    <row r="14" spans="1:3">
      <c r="A14" t="s">
        <v>421</v>
      </c>
      <c r="B14">
        <v>54</v>
      </c>
      <c r="C14" s="3">
        <v>338363208.88</v>
      </c>
    </row>
    <row r="15" spans="1:3">
      <c r="A15" t="s">
        <v>422</v>
      </c>
      <c r="B15">
        <v>192</v>
      </c>
      <c r="C15" s="3">
        <v>1044565221.21</v>
      </c>
    </row>
    <row r="16" spans="1:3">
      <c r="A16" t="s">
        <v>423</v>
      </c>
      <c r="B16">
        <v>301</v>
      </c>
      <c r="C16" s="3">
        <v>2607365702.1199999</v>
      </c>
    </row>
    <row r="17" spans="1:3">
      <c r="A17" t="s">
        <v>424</v>
      </c>
      <c r="B17">
        <v>522</v>
      </c>
      <c r="C17" s="3">
        <v>4524062862.6300001</v>
      </c>
    </row>
    <row r="18" spans="1:3">
      <c r="A18" t="s">
        <v>425</v>
      </c>
      <c r="B18">
        <v>401</v>
      </c>
      <c r="C18" s="3">
        <v>6904683370.6300001</v>
      </c>
    </row>
    <row r="19" spans="1:3">
      <c r="A19" t="s">
        <v>426</v>
      </c>
      <c r="B19">
        <v>416</v>
      </c>
      <c r="C19" s="3">
        <v>8904459903.6499996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032E-ED33-4748-91D1-57485A01B8B1}">
  <dimension ref="A1:D31"/>
  <sheetViews>
    <sheetView topLeftCell="A16" workbookViewId="0">
      <selection sqref="A1:D1"/>
    </sheetView>
  </sheetViews>
  <sheetFormatPr defaultRowHeight="14.5"/>
  <cols>
    <col min="1" max="1" width="24.26953125" bestFit="1" customWidth="1"/>
    <col min="2" max="2" width="9.90625" bestFit="1" customWidth="1"/>
    <col min="3" max="3" width="10.6328125" customWidth="1"/>
    <col min="4" max="4" width="8.7265625" style="4"/>
  </cols>
  <sheetData>
    <row r="1" spans="1:4">
      <c r="A1" t="s">
        <v>57</v>
      </c>
      <c r="B1" t="s">
        <v>389</v>
      </c>
      <c r="C1" t="s">
        <v>390</v>
      </c>
      <c r="D1" s="4" t="s">
        <v>387</v>
      </c>
    </row>
    <row r="2" spans="1:4">
      <c r="A2" t="s">
        <v>61</v>
      </c>
      <c r="B2">
        <v>99</v>
      </c>
      <c r="C2">
        <v>87</v>
      </c>
      <c r="D2" s="4">
        <v>87.878787878787904</v>
      </c>
    </row>
    <row r="3" spans="1:4">
      <c r="A3" t="s">
        <v>62</v>
      </c>
      <c r="B3">
        <v>142</v>
      </c>
      <c r="C3">
        <v>121</v>
      </c>
      <c r="D3" s="4">
        <v>85.211267605633793</v>
      </c>
    </row>
    <row r="4" spans="1:4">
      <c r="A4" t="s">
        <v>63</v>
      </c>
      <c r="B4">
        <v>190</v>
      </c>
      <c r="C4">
        <v>160</v>
      </c>
      <c r="D4" s="4">
        <v>84.210526315789494</v>
      </c>
    </row>
    <row r="5" spans="1:4">
      <c r="A5" t="s">
        <v>64</v>
      </c>
      <c r="B5">
        <v>137</v>
      </c>
      <c r="C5">
        <v>113</v>
      </c>
      <c r="D5" s="4">
        <v>82.481751824817493</v>
      </c>
    </row>
    <row r="6" spans="1:4">
      <c r="A6" t="s">
        <v>65</v>
      </c>
      <c r="B6">
        <v>153</v>
      </c>
      <c r="C6">
        <v>126</v>
      </c>
      <c r="D6" s="4">
        <v>82.352941176470594</v>
      </c>
    </row>
    <row r="7" spans="1:4">
      <c r="A7" t="s">
        <v>66</v>
      </c>
      <c r="B7">
        <v>148</v>
      </c>
      <c r="C7">
        <v>121</v>
      </c>
      <c r="D7" s="4">
        <v>81.756756756756801</v>
      </c>
    </row>
    <row r="8" spans="1:4">
      <c r="A8" t="s">
        <v>67</v>
      </c>
      <c r="B8">
        <v>805</v>
      </c>
      <c r="C8">
        <v>657</v>
      </c>
      <c r="D8" s="4">
        <v>81.614906832298104</v>
      </c>
    </row>
    <row r="9" spans="1:4">
      <c r="A9" t="s">
        <v>68</v>
      </c>
      <c r="B9">
        <v>149</v>
      </c>
      <c r="C9">
        <v>121</v>
      </c>
      <c r="D9" s="4">
        <v>81.208053691275197</v>
      </c>
    </row>
    <row r="10" spans="1:4">
      <c r="A10" t="s">
        <v>69</v>
      </c>
      <c r="B10">
        <v>354</v>
      </c>
      <c r="C10">
        <v>284</v>
      </c>
      <c r="D10" s="4">
        <v>80.225988700564997</v>
      </c>
    </row>
    <row r="11" spans="1:4">
      <c r="A11" t="s">
        <v>70</v>
      </c>
      <c r="B11">
        <v>121</v>
      </c>
      <c r="C11">
        <v>96</v>
      </c>
      <c r="D11" s="4">
        <v>79.338842975206603</v>
      </c>
    </row>
    <row r="12" spans="1:4">
      <c r="A12" t="s">
        <v>71</v>
      </c>
      <c r="B12">
        <v>174</v>
      </c>
      <c r="C12">
        <v>136</v>
      </c>
      <c r="D12" s="4">
        <v>78.160919540229898</v>
      </c>
    </row>
    <row r="13" spans="1:4">
      <c r="A13" t="s">
        <v>72</v>
      </c>
      <c r="B13">
        <v>123</v>
      </c>
      <c r="C13">
        <v>96</v>
      </c>
      <c r="D13" s="4">
        <v>78.048780487804905</v>
      </c>
    </row>
    <row r="14" spans="1:4">
      <c r="A14" t="s">
        <v>73</v>
      </c>
      <c r="B14">
        <v>53</v>
      </c>
      <c r="C14">
        <v>41</v>
      </c>
      <c r="D14" s="4">
        <v>77.358490566037702</v>
      </c>
    </row>
    <row r="15" spans="1:4">
      <c r="A15" t="s">
        <v>74</v>
      </c>
      <c r="B15">
        <v>125</v>
      </c>
      <c r="C15">
        <v>96</v>
      </c>
      <c r="D15" s="4">
        <v>76.8</v>
      </c>
    </row>
    <row r="16" spans="1:4">
      <c r="A16" t="s">
        <v>75</v>
      </c>
      <c r="B16">
        <v>126</v>
      </c>
      <c r="C16">
        <v>94</v>
      </c>
      <c r="D16" s="4">
        <v>74.603174603174594</v>
      </c>
    </row>
    <row r="17" spans="1:4">
      <c r="A17" t="s">
        <v>76</v>
      </c>
      <c r="B17">
        <v>31</v>
      </c>
      <c r="C17">
        <v>23</v>
      </c>
      <c r="D17" s="4">
        <v>74.193548387096797</v>
      </c>
    </row>
    <row r="18" spans="1:4">
      <c r="A18" t="s">
        <v>77</v>
      </c>
      <c r="B18">
        <v>100</v>
      </c>
      <c r="C18">
        <v>73</v>
      </c>
      <c r="D18" s="4">
        <v>73</v>
      </c>
    </row>
    <row r="19" spans="1:4">
      <c r="A19" t="s">
        <v>78</v>
      </c>
      <c r="B19">
        <v>121</v>
      </c>
      <c r="C19">
        <v>88</v>
      </c>
      <c r="D19" s="4">
        <v>72.727272727272705</v>
      </c>
    </row>
    <row r="20" spans="1:4">
      <c r="A20" t="s">
        <v>79</v>
      </c>
      <c r="B20">
        <v>36</v>
      </c>
      <c r="C20">
        <v>25</v>
      </c>
      <c r="D20" s="4">
        <v>69.4444444444444</v>
      </c>
    </row>
    <row r="21" spans="1:4">
      <c r="A21" t="s">
        <v>80</v>
      </c>
      <c r="B21">
        <v>45</v>
      </c>
      <c r="C21">
        <v>31</v>
      </c>
      <c r="D21" s="4">
        <v>68.8888888888889</v>
      </c>
    </row>
    <row r="22" spans="1:4">
      <c r="A22" t="s">
        <v>81</v>
      </c>
      <c r="B22">
        <v>72</v>
      </c>
      <c r="C22">
        <v>49</v>
      </c>
      <c r="D22" s="4">
        <v>68.0555555555556</v>
      </c>
    </row>
    <row r="23" spans="1:4">
      <c r="A23" t="s">
        <v>82</v>
      </c>
      <c r="B23">
        <v>21</v>
      </c>
      <c r="C23">
        <v>14</v>
      </c>
      <c r="D23" s="4">
        <v>66.6666666666667</v>
      </c>
    </row>
    <row r="24" spans="1:4">
      <c r="A24" t="s">
        <v>83</v>
      </c>
      <c r="B24">
        <v>77</v>
      </c>
      <c r="C24">
        <v>51</v>
      </c>
      <c r="D24" s="4">
        <v>66.233766233766204</v>
      </c>
    </row>
    <row r="25" spans="1:4">
      <c r="A25" t="s">
        <v>84</v>
      </c>
      <c r="B25">
        <v>132</v>
      </c>
      <c r="C25">
        <v>85</v>
      </c>
      <c r="D25" s="4">
        <v>64.393939393939405</v>
      </c>
    </row>
    <row r="26" spans="1:4">
      <c r="A26" t="s">
        <v>85</v>
      </c>
      <c r="B26">
        <v>30</v>
      </c>
      <c r="C26">
        <v>19</v>
      </c>
      <c r="D26" s="4">
        <v>63.3333333333333</v>
      </c>
    </row>
    <row r="27" spans="1:4">
      <c r="A27" t="s">
        <v>86</v>
      </c>
      <c r="B27">
        <v>103</v>
      </c>
      <c r="C27">
        <v>60</v>
      </c>
      <c r="D27" s="4">
        <v>58.252427184466001</v>
      </c>
    </row>
    <row r="28" spans="1:4">
      <c r="A28" t="s">
        <v>87</v>
      </c>
      <c r="B28">
        <v>31</v>
      </c>
      <c r="C28">
        <v>17</v>
      </c>
      <c r="D28" s="4">
        <v>54.838709677419402</v>
      </c>
    </row>
    <row r="29" spans="1:4">
      <c r="A29" t="s">
        <v>88</v>
      </c>
      <c r="B29">
        <v>11</v>
      </c>
      <c r="C29">
        <v>6</v>
      </c>
      <c r="D29" s="4">
        <v>54.545454545454497</v>
      </c>
    </row>
    <row r="30" spans="1:4">
      <c r="A30" t="s">
        <v>89</v>
      </c>
      <c r="B30">
        <v>315</v>
      </c>
      <c r="C30">
        <v>171</v>
      </c>
      <c r="D30" s="4">
        <v>54.285714285714299</v>
      </c>
    </row>
    <row r="31" spans="1:4">
      <c r="A31" t="s">
        <v>90</v>
      </c>
      <c r="B31">
        <v>40</v>
      </c>
      <c r="C31">
        <v>21</v>
      </c>
      <c r="D31" s="4">
        <v>52.5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9"/>
  <sheetViews>
    <sheetView topLeftCell="A241" workbookViewId="0">
      <selection activeCell="B249" sqref="B249:B319"/>
    </sheetView>
  </sheetViews>
  <sheetFormatPr defaultRowHeight="14.5"/>
  <cols>
    <col min="1" max="1" width="26.453125" bestFit="1" customWidth="1"/>
    <col min="2" max="2" width="12.54296875" bestFit="1" customWidth="1"/>
  </cols>
  <sheetData>
    <row r="1" spans="1:4">
      <c r="A1" t="s">
        <v>57</v>
      </c>
      <c r="B1" t="s">
        <v>389</v>
      </c>
      <c r="C1" t="s">
        <v>390</v>
      </c>
      <c r="D1" s="4" t="s">
        <v>387</v>
      </c>
    </row>
    <row r="2" spans="1:4">
      <c r="A2" t="s">
        <v>61</v>
      </c>
      <c r="B2">
        <v>99</v>
      </c>
      <c r="C2">
        <v>87</v>
      </c>
      <c r="D2">
        <v>87.878787878787904</v>
      </c>
    </row>
    <row r="3" spans="1:4">
      <c r="A3" t="s">
        <v>62</v>
      </c>
      <c r="B3">
        <v>142</v>
      </c>
      <c r="C3">
        <v>121</v>
      </c>
      <c r="D3">
        <v>85.211267605633793</v>
      </c>
    </row>
    <row r="4" spans="1:4">
      <c r="A4" t="s">
        <v>63</v>
      </c>
      <c r="B4">
        <v>190</v>
      </c>
      <c r="C4">
        <v>160</v>
      </c>
      <c r="D4">
        <v>84.210526315789494</v>
      </c>
    </row>
    <row r="5" spans="1:4">
      <c r="A5" t="s">
        <v>64</v>
      </c>
      <c r="B5">
        <v>137</v>
      </c>
      <c r="C5">
        <v>113</v>
      </c>
      <c r="D5">
        <v>82.481751824817493</v>
      </c>
    </row>
    <row r="6" spans="1:4">
      <c r="A6" t="s">
        <v>65</v>
      </c>
      <c r="B6">
        <v>153</v>
      </c>
      <c r="C6">
        <v>126</v>
      </c>
      <c r="D6">
        <v>82.352941176470594</v>
      </c>
    </row>
    <row r="7" spans="1:4">
      <c r="A7" t="s">
        <v>66</v>
      </c>
      <c r="B7">
        <v>148</v>
      </c>
      <c r="C7">
        <v>121</v>
      </c>
      <c r="D7">
        <v>81.756756756756801</v>
      </c>
    </row>
    <row r="8" spans="1:4">
      <c r="A8" t="s">
        <v>67</v>
      </c>
      <c r="B8">
        <v>805</v>
      </c>
      <c r="C8">
        <v>657</v>
      </c>
      <c r="D8">
        <v>81.614906832298104</v>
      </c>
    </row>
    <row r="9" spans="1:4">
      <c r="A9" t="s">
        <v>68</v>
      </c>
      <c r="B9">
        <v>149</v>
      </c>
      <c r="C9">
        <v>121</v>
      </c>
      <c r="D9">
        <v>81.208053691275197</v>
      </c>
    </row>
    <row r="10" spans="1:4">
      <c r="A10" t="s">
        <v>69</v>
      </c>
      <c r="B10">
        <v>354</v>
      </c>
      <c r="C10">
        <v>284</v>
      </c>
      <c r="D10">
        <v>80.225988700564997</v>
      </c>
    </row>
    <row r="11" spans="1:4">
      <c r="A11" t="s">
        <v>70</v>
      </c>
      <c r="B11">
        <v>121</v>
      </c>
      <c r="C11">
        <v>96</v>
      </c>
      <c r="D11">
        <v>79.338842975206603</v>
      </c>
    </row>
    <row r="12" spans="1:4">
      <c r="A12" t="s">
        <v>71</v>
      </c>
      <c r="B12">
        <v>174</v>
      </c>
      <c r="C12">
        <v>136</v>
      </c>
      <c r="D12">
        <v>78.160919540229898</v>
      </c>
    </row>
    <row r="13" spans="1:4">
      <c r="A13" t="s">
        <v>72</v>
      </c>
      <c r="B13">
        <v>123</v>
      </c>
      <c r="C13">
        <v>96</v>
      </c>
      <c r="D13">
        <v>78.048780487804905</v>
      </c>
    </row>
    <row r="14" spans="1:4">
      <c r="A14" t="s">
        <v>73</v>
      </c>
      <c r="B14">
        <v>53</v>
      </c>
      <c r="C14">
        <v>41</v>
      </c>
      <c r="D14">
        <v>77.358490566037702</v>
      </c>
    </row>
    <row r="15" spans="1:4">
      <c r="A15" t="s">
        <v>74</v>
      </c>
      <c r="B15">
        <v>125</v>
      </c>
      <c r="C15">
        <v>96</v>
      </c>
      <c r="D15">
        <v>76.8</v>
      </c>
    </row>
    <row r="16" spans="1:4">
      <c r="A16" t="s">
        <v>75</v>
      </c>
      <c r="B16">
        <v>126</v>
      </c>
      <c r="C16">
        <v>94</v>
      </c>
      <c r="D16">
        <v>74.603174603174594</v>
      </c>
    </row>
    <row r="17" spans="1:4">
      <c r="A17" t="s">
        <v>76</v>
      </c>
      <c r="B17">
        <v>31</v>
      </c>
      <c r="C17">
        <v>23</v>
      </c>
      <c r="D17">
        <v>74.193548387096797</v>
      </c>
    </row>
    <row r="18" spans="1:4">
      <c r="A18" t="s">
        <v>77</v>
      </c>
      <c r="B18">
        <v>100</v>
      </c>
      <c r="C18">
        <v>73</v>
      </c>
      <c r="D18">
        <v>73</v>
      </c>
    </row>
    <row r="19" spans="1:4">
      <c r="A19" t="s">
        <v>78</v>
      </c>
      <c r="B19">
        <v>121</v>
      </c>
      <c r="C19">
        <v>88</v>
      </c>
      <c r="D19">
        <v>72.727272727272705</v>
      </c>
    </row>
    <row r="20" spans="1:4">
      <c r="A20" t="s">
        <v>79</v>
      </c>
      <c r="B20">
        <v>36</v>
      </c>
      <c r="C20">
        <v>25</v>
      </c>
      <c r="D20">
        <v>69.4444444444444</v>
      </c>
    </row>
    <row r="21" spans="1:4">
      <c r="A21" t="s">
        <v>80</v>
      </c>
      <c r="B21">
        <v>45</v>
      </c>
      <c r="C21">
        <v>31</v>
      </c>
      <c r="D21">
        <v>68.8888888888889</v>
      </c>
    </row>
    <row r="22" spans="1:4">
      <c r="A22" t="s">
        <v>81</v>
      </c>
      <c r="B22">
        <v>72</v>
      </c>
      <c r="C22">
        <v>49</v>
      </c>
      <c r="D22">
        <v>68.0555555555556</v>
      </c>
    </row>
    <row r="23" spans="1:4">
      <c r="A23" t="s">
        <v>82</v>
      </c>
      <c r="B23">
        <v>21</v>
      </c>
      <c r="C23">
        <v>14</v>
      </c>
      <c r="D23">
        <v>66.6666666666667</v>
      </c>
    </row>
    <row r="24" spans="1:4">
      <c r="A24" t="s">
        <v>83</v>
      </c>
      <c r="B24">
        <v>77</v>
      </c>
      <c r="C24">
        <v>51</v>
      </c>
      <c r="D24">
        <v>66.233766233766204</v>
      </c>
    </row>
    <row r="25" spans="1:4">
      <c r="A25" t="s">
        <v>84</v>
      </c>
      <c r="B25">
        <v>132</v>
      </c>
      <c r="C25">
        <v>85</v>
      </c>
      <c r="D25">
        <v>64.393939393939405</v>
      </c>
    </row>
    <row r="26" spans="1:4">
      <c r="A26" t="s">
        <v>85</v>
      </c>
      <c r="B26">
        <v>30</v>
      </c>
      <c r="C26">
        <v>19</v>
      </c>
      <c r="D26">
        <v>63.3333333333333</v>
      </c>
    </row>
    <row r="27" spans="1:4">
      <c r="A27" t="s">
        <v>86</v>
      </c>
      <c r="B27">
        <v>103</v>
      </c>
      <c r="C27">
        <v>60</v>
      </c>
      <c r="D27">
        <v>58.252427184466001</v>
      </c>
    </row>
    <row r="28" spans="1:4">
      <c r="A28" t="s">
        <v>87</v>
      </c>
      <c r="B28">
        <v>31</v>
      </c>
      <c r="C28">
        <v>17</v>
      </c>
      <c r="D28">
        <v>54.838709677419402</v>
      </c>
    </row>
    <row r="29" spans="1:4">
      <c r="A29" t="s">
        <v>88</v>
      </c>
      <c r="B29">
        <v>11</v>
      </c>
      <c r="C29">
        <v>6</v>
      </c>
      <c r="D29">
        <v>54.545454545454497</v>
      </c>
    </row>
    <row r="30" spans="1:4">
      <c r="A30" t="s">
        <v>89</v>
      </c>
      <c r="B30">
        <v>315</v>
      </c>
      <c r="C30">
        <v>171</v>
      </c>
      <c r="D30">
        <v>54.285714285714299</v>
      </c>
    </row>
    <row r="31" spans="1:4">
      <c r="A31" t="s">
        <v>90</v>
      </c>
      <c r="B31">
        <v>40</v>
      </c>
      <c r="C31">
        <v>21</v>
      </c>
      <c r="D31">
        <v>52.5</v>
      </c>
    </row>
    <row r="32" spans="1:4">
      <c r="A32" t="s">
        <v>98</v>
      </c>
      <c r="B32">
        <v>130</v>
      </c>
      <c r="C32">
        <v>64</v>
      </c>
      <c r="D32">
        <v>49.230769230769198</v>
      </c>
    </row>
    <row r="33" spans="1:4">
      <c r="A33" t="s">
        <v>99</v>
      </c>
      <c r="B33">
        <v>112</v>
      </c>
      <c r="C33">
        <v>53</v>
      </c>
      <c r="D33">
        <v>47.321428571428598</v>
      </c>
    </row>
    <row r="34" spans="1:4">
      <c r="A34" t="s">
        <v>100</v>
      </c>
      <c r="B34">
        <v>32</v>
      </c>
      <c r="C34">
        <v>15</v>
      </c>
      <c r="D34">
        <v>46.875</v>
      </c>
    </row>
    <row r="35" spans="1:4">
      <c r="A35" t="s">
        <v>101</v>
      </c>
      <c r="B35">
        <v>242</v>
      </c>
      <c r="C35">
        <v>111</v>
      </c>
      <c r="D35">
        <v>45.867768595041298</v>
      </c>
    </row>
    <row r="36" spans="1:4">
      <c r="A36" t="s">
        <v>102</v>
      </c>
      <c r="B36">
        <v>897</v>
      </c>
      <c r="C36">
        <v>402</v>
      </c>
      <c r="D36">
        <v>44.816053511705697</v>
      </c>
    </row>
    <row r="37" spans="1:4">
      <c r="A37" t="s">
        <v>103</v>
      </c>
      <c r="B37">
        <v>179</v>
      </c>
      <c r="C37">
        <v>79</v>
      </c>
      <c r="D37">
        <v>44.134078212290497</v>
      </c>
    </row>
    <row r="38" spans="1:4">
      <c r="A38" t="s">
        <v>104</v>
      </c>
      <c r="B38">
        <v>220</v>
      </c>
      <c r="C38">
        <v>94</v>
      </c>
      <c r="D38">
        <v>42.727272727272698</v>
      </c>
    </row>
    <row r="39" spans="1:4">
      <c r="A39" t="s">
        <v>105</v>
      </c>
      <c r="B39">
        <v>35</v>
      </c>
      <c r="C39">
        <v>12</v>
      </c>
      <c r="D39">
        <v>34.285714285714299</v>
      </c>
    </row>
    <row r="40" spans="1:4">
      <c r="A40" t="s">
        <v>106</v>
      </c>
      <c r="B40">
        <v>2231</v>
      </c>
      <c r="C40">
        <v>762</v>
      </c>
      <c r="D40">
        <v>34.1550874047512</v>
      </c>
    </row>
    <row r="41" spans="1:4">
      <c r="A41" t="s">
        <v>107</v>
      </c>
      <c r="B41">
        <v>173</v>
      </c>
      <c r="C41">
        <v>58</v>
      </c>
      <c r="D41">
        <v>33.526011560693597</v>
      </c>
    </row>
    <row r="42" spans="1:4">
      <c r="A42" t="s">
        <v>108</v>
      </c>
      <c r="B42">
        <v>1083</v>
      </c>
      <c r="C42">
        <v>307</v>
      </c>
      <c r="D42">
        <v>28.347183748845801</v>
      </c>
    </row>
    <row r="43" spans="1:4">
      <c r="A43" t="s">
        <v>109</v>
      </c>
      <c r="B43">
        <v>19</v>
      </c>
      <c r="C43">
        <v>5</v>
      </c>
      <c r="D43">
        <v>26.315789473684202</v>
      </c>
    </row>
    <row r="44" spans="1:4">
      <c r="A44" t="s">
        <v>110</v>
      </c>
      <c r="B44">
        <v>3235</v>
      </c>
      <c r="C44">
        <v>812</v>
      </c>
      <c r="D44">
        <v>25.100463678516199</v>
      </c>
    </row>
    <row r="45" spans="1:4">
      <c r="A45" t="s">
        <v>111</v>
      </c>
      <c r="B45">
        <v>12</v>
      </c>
      <c r="C45">
        <v>3</v>
      </c>
      <c r="D45">
        <v>25</v>
      </c>
    </row>
    <row r="46" spans="1:4">
      <c r="A46" t="s">
        <v>112</v>
      </c>
      <c r="B46">
        <v>170</v>
      </c>
      <c r="C46">
        <v>38</v>
      </c>
      <c r="D46">
        <v>22.352941176470601</v>
      </c>
    </row>
    <row r="47" spans="1:4">
      <c r="A47" t="s">
        <v>113</v>
      </c>
      <c r="B47">
        <v>631</v>
      </c>
      <c r="C47">
        <v>139</v>
      </c>
      <c r="D47">
        <v>22.028526148969899</v>
      </c>
    </row>
    <row r="48" spans="1:4">
      <c r="A48" t="s">
        <v>114</v>
      </c>
      <c r="B48">
        <v>1793</v>
      </c>
      <c r="C48">
        <v>392</v>
      </c>
      <c r="D48">
        <v>21.862799776910201</v>
      </c>
    </row>
    <row r="49" spans="1:4">
      <c r="A49" t="s">
        <v>115</v>
      </c>
      <c r="B49">
        <v>1600</v>
      </c>
      <c r="C49">
        <v>326</v>
      </c>
      <c r="D49">
        <v>20.375</v>
      </c>
    </row>
    <row r="50" spans="1:4">
      <c r="A50" t="s">
        <v>116</v>
      </c>
      <c r="B50">
        <v>284</v>
      </c>
      <c r="C50">
        <v>56</v>
      </c>
      <c r="D50">
        <v>19.7183098591549</v>
      </c>
    </row>
    <row r="51" spans="1:4">
      <c r="A51" t="s">
        <v>117</v>
      </c>
      <c r="B51">
        <v>149</v>
      </c>
      <c r="C51">
        <v>29</v>
      </c>
      <c r="D51">
        <v>19.4630872483221</v>
      </c>
    </row>
    <row r="52" spans="1:4">
      <c r="A52" t="s">
        <v>118</v>
      </c>
      <c r="B52">
        <v>17</v>
      </c>
      <c r="C52">
        <v>3</v>
      </c>
      <c r="D52">
        <v>17.647058823529399</v>
      </c>
    </row>
    <row r="53" spans="1:4">
      <c r="A53" t="s">
        <v>119</v>
      </c>
      <c r="B53">
        <v>811</v>
      </c>
      <c r="C53">
        <v>142</v>
      </c>
      <c r="D53">
        <v>17.5092478421702</v>
      </c>
    </row>
    <row r="54" spans="1:4">
      <c r="A54" t="s">
        <v>120</v>
      </c>
      <c r="B54">
        <v>455</v>
      </c>
      <c r="C54">
        <v>78</v>
      </c>
      <c r="D54">
        <v>17.1428571428571</v>
      </c>
    </row>
    <row r="55" spans="1:4">
      <c r="A55" t="s">
        <v>121</v>
      </c>
      <c r="B55">
        <v>266</v>
      </c>
      <c r="C55">
        <v>45</v>
      </c>
      <c r="D55">
        <v>16.917293233082699</v>
      </c>
    </row>
    <row r="56" spans="1:4">
      <c r="A56" t="s">
        <v>122</v>
      </c>
      <c r="B56">
        <v>1005</v>
      </c>
      <c r="C56">
        <v>166</v>
      </c>
      <c r="D56">
        <v>16.517412935323399</v>
      </c>
    </row>
    <row r="57" spans="1:4">
      <c r="A57" t="s">
        <v>123</v>
      </c>
      <c r="B57">
        <v>886</v>
      </c>
      <c r="C57">
        <v>144</v>
      </c>
      <c r="D57">
        <v>16.252821670428901</v>
      </c>
    </row>
    <row r="58" spans="1:4">
      <c r="A58" t="s">
        <v>124</v>
      </c>
      <c r="B58">
        <v>1657</v>
      </c>
      <c r="C58">
        <v>269</v>
      </c>
      <c r="D58">
        <v>16.234158117079101</v>
      </c>
    </row>
    <row r="59" spans="1:4">
      <c r="A59" t="s">
        <v>125</v>
      </c>
      <c r="B59">
        <v>44</v>
      </c>
      <c r="C59">
        <v>7</v>
      </c>
      <c r="D59">
        <v>15.909090909090899</v>
      </c>
    </row>
    <row r="60" spans="1:4">
      <c r="A60" t="s">
        <v>126</v>
      </c>
      <c r="B60">
        <v>2739951</v>
      </c>
      <c r="C60">
        <v>373369</v>
      </c>
      <c r="D60">
        <v>13.6268495312507</v>
      </c>
    </row>
    <row r="61" spans="1:4">
      <c r="A61" t="s">
        <v>127</v>
      </c>
      <c r="B61">
        <v>261</v>
      </c>
      <c r="C61">
        <v>35</v>
      </c>
      <c r="D61">
        <v>13.4099616858238</v>
      </c>
    </row>
    <row r="62" spans="1:4">
      <c r="A62" t="s">
        <v>128</v>
      </c>
      <c r="B62">
        <v>85</v>
      </c>
      <c r="C62">
        <v>11</v>
      </c>
      <c r="D62">
        <v>12.9411764705882</v>
      </c>
    </row>
    <row r="63" spans="1:4">
      <c r="A63" t="s">
        <v>129</v>
      </c>
      <c r="B63">
        <v>444</v>
      </c>
      <c r="C63">
        <v>53</v>
      </c>
      <c r="D63">
        <v>11.936936936936901</v>
      </c>
    </row>
    <row r="64" spans="1:4">
      <c r="A64" t="s">
        <v>130</v>
      </c>
      <c r="B64">
        <v>1177</v>
      </c>
      <c r="C64">
        <v>137</v>
      </c>
      <c r="D64">
        <v>11.6397621070518</v>
      </c>
    </row>
    <row r="65" spans="1:4">
      <c r="A65" t="s">
        <v>131</v>
      </c>
      <c r="B65">
        <v>473</v>
      </c>
      <c r="C65">
        <v>53</v>
      </c>
      <c r="D65">
        <v>11.2050739957717</v>
      </c>
    </row>
    <row r="66" spans="1:4">
      <c r="A66" t="s">
        <v>132</v>
      </c>
      <c r="B66">
        <v>258</v>
      </c>
      <c r="C66">
        <v>27</v>
      </c>
      <c r="D66">
        <v>10.4651162790698</v>
      </c>
    </row>
    <row r="67" spans="1:4">
      <c r="A67" t="s">
        <v>133</v>
      </c>
      <c r="B67">
        <v>1056</v>
      </c>
      <c r="C67">
        <v>105</v>
      </c>
      <c r="D67">
        <v>9.9431818181818201</v>
      </c>
    </row>
    <row r="68" spans="1:4">
      <c r="A68" t="s">
        <v>134</v>
      </c>
      <c r="B68">
        <v>448</v>
      </c>
      <c r="C68">
        <v>44</v>
      </c>
      <c r="D68">
        <v>9.8214285714285694</v>
      </c>
    </row>
    <row r="69" spans="1:4">
      <c r="A69" t="s">
        <v>135</v>
      </c>
      <c r="B69">
        <v>511</v>
      </c>
      <c r="C69">
        <v>50</v>
      </c>
      <c r="D69">
        <v>9.7847358121330696</v>
      </c>
    </row>
    <row r="70" spans="1:4">
      <c r="A70" t="s">
        <v>136</v>
      </c>
      <c r="B70">
        <v>32</v>
      </c>
      <c r="C70">
        <v>3</v>
      </c>
      <c r="D70">
        <v>9.375</v>
      </c>
    </row>
    <row r="71" spans="1:4">
      <c r="A71" t="s">
        <v>137</v>
      </c>
      <c r="B71">
        <v>1645</v>
      </c>
      <c r="C71">
        <v>151</v>
      </c>
      <c r="D71">
        <v>9.1793313069908802</v>
      </c>
    </row>
    <row r="72" spans="1:4">
      <c r="A72" t="s">
        <v>138</v>
      </c>
      <c r="B72">
        <v>549</v>
      </c>
      <c r="C72">
        <v>49</v>
      </c>
      <c r="D72">
        <v>8.9253187613843394</v>
      </c>
    </row>
    <row r="73" spans="1:4">
      <c r="A73" t="s">
        <v>139</v>
      </c>
      <c r="B73">
        <v>1358</v>
      </c>
      <c r="C73">
        <v>121</v>
      </c>
      <c r="D73">
        <v>8.9101620029455102</v>
      </c>
    </row>
    <row r="74" spans="1:4">
      <c r="A74" t="s">
        <v>140</v>
      </c>
      <c r="B74">
        <v>1019</v>
      </c>
      <c r="C74">
        <v>90</v>
      </c>
      <c r="D74">
        <v>8.8321884200196301</v>
      </c>
    </row>
    <row r="75" spans="1:4">
      <c r="A75" t="s">
        <v>141</v>
      </c>
      <c r="B75">
        <v>91</v>
      </c>
      <c r="C75">
        <v>8</v>
      </c>
      <c r="D75">
        <v>8.7912087912087902</v>
      </c>
    </row>
    <row r="76" spans="1:4">
      <c r="A76" t="s">
        <v>142</v>
      </c>
      <c r="B76">
        <v>412</v>
      </c>
      <c r="C76">
        <v>35</v>
      </c>
      <c r="D76">
        <v>8.4951456310679596</v>
      </c>
    </row>
    <row r="77" spans="1:4">
      <c r="A77" t="s">
        <v>143</v>
      </c>
      <c r="B77">
        <v>229</v>
      </c>
      <c r="C77">
        <v>19</v>
      </c>
      <c r="D77">
        <v>8.2969432314410501</v>
      </c>
    </row>
    <row r="78" spans="1:4">
      <c r="A78" t="s">
        <v>144</v>
      </c>
      <c r="B78">
        <v>1055</v>
      </c>
      <c r="C78">
        <v>85</v>
      </c>
      <c r="D78">
        <v>8.0568720379146903</v>
      </c>
    </row>
    <row r="79" spans="1:4">
      <c r="A79" t="s">
        <v>145</v>
      </c>
      <c r="B79">
        <v>443</v>
      </c>
      <c r="C79">
        <v>33</v>
      </c>
      <c r="D79">
        <v>7.4492099322799099</v>
      </c>
    </row>
    <row r="80" spans="1:4">
      <c r="A80" t="s">
        <v>146</v>
      </c>
      <c r="B80">
        <v>41</v>
      </c>
      <c r="C80">
        <v>3</v>
      </c>
      <c r="D80">
        <v>7.3170731707317103</v>
      </c>
    </row>
    <row r="81" spans="1:4">
      <c r="A81" t="s">
        <v>147</v>
      </c>
      <c r="B81">
        <v>4818</v>
      </c>
      <c r="C81">
        <v>345</v>
      </c>
      <c r="D81">
        <v>7.1606475716064804</v>
      </c>
    </row>
    <row r="82" spans="1:4">
      <c r="A82" t="s">
        <v>148</v>
      </c>
      <c r="B82">
        <v>56</v>
      </c>
      <c r="C82">
        <v>4</v>
      </c>
      <c r="D82">
        <v>7.1428571428571397</v>
      </c>
    </row>
    <row r="83" spans="1:4">
      <c r="A83" t="s">
        <v>149</v>
      </c>
      <c r="B83">
        <v>114</v>
      </c>
      <c r="C83">
        <v>8</v>
      </c>
      <c r="D83">
        <v>7.0175438596491198</v>
      </c>
    </row>
    <row r="84" spans="1:4">
      <c r="A84" t="s">
        <v>150</v>
      </c>
      <c r="B84">
        <v>186</v>
      </c>
      <c r="C84">
        <v>13</v>
      </c>
      <c r="D84">
        <v>6.9892473118279597</v>
      </c>
    </row>
    <row r="85" spans="1:4">
      <c r="A85" t="s">
        <v>151</v>
      </c>
      <c r="B85">
        <v>3077</v>
      </c>
      <c r="C85">
        <v>215</v>
      </c>
      <c r="D85">
        <v>6.9873253168670804</v>
      </c>
    </row>
    <row r="86" spans="1:4">
      <c r="A86" t="s">
        <v>152</v>
      </c>
      <c r="B86">
        <v>72</v>
      </c>
      <c r="C86">
        <v>5</v>
      </c>
      <c r="D86">
        <v>6.9444444444444402</v>
      </c>
    </row>
    <row r="87" spans="1:4">
      <c r="A87" t="s">
        <v>153</v>
      </c>
      <c r="B87">
        <v>29758</v>
      </c>
      <c r="C87">
        <v>2052</v>
      </c>
      <c r="D87">
        <v>6.8956247059614197</v>
      </c>
    </row>
    <row r="88" spans="1:4">
      <c r="A88" t="s">
        <v>154</v>
      </c>
      <c r="B88">
        <v>15</v>
      </c>
      <c r="C88">
        <v>1</v>
      </c>
      <c r="D88">
        <v>6.6666666666666696</v>
      </c>
    </row>
    <row r="89" spans="1:4">
      <c r="A89" t="s">
        <v>155</v>
      </c>
      <c r="B89">
        <v>61</v>
      </c>
      <c r="C89">
        <v>4</v>
      </c>
      <c r="D89">
        <v>6.5573770491803298</v>
      </c>
    </row>
    <row r="90" spans="1:4">
      <c r="A90" t="s">
        <v>156</v>
      </c>
      <c r="B90">
        <v>1708</v>
      </c>
      <c r="C90">
        <v>110</v>
      </c>
      <c r="D90">
        <v>6.44028103044496</v>
      </c>
    </row>
    <row r="91" spans="1:4">
      <c r="A91" t="s">
        <v>157</v>
      </c>
      <c r="B91">
        <v>80</v>
      </c>
      <c r="C91">
        <v>5</v>
      </c>
      <c r="D91">
        <v>6.25</v>
      </c>
    </row>
    <row r="92" spans="1:4">
      <c r="A92" t="s">
        <v>158</v>
      </c>
      <c r="B92">
        <v>131</v>
      </c>
      <c r="C92">
        <v>8</v>
      </c>
      <c r="D92">
        <v>6.1068702290076304</v>
      </c>
    </row>
    <row r="93" spans="1:4">
      <c r="A93" t="s">
        <v>159</v>
      </c>
      <c r="B93">
        <v>199</v>
      </c>
      <c r="C93">
        <v>12</v>
      </c>
      <c r="D93">
        <v>6.0301507537688401</v>
      </c>
    </row>
    <row r="94" spans="1:4">
      <c r="A94" t="s">
        <v>160</v>
      </c>
      <c r="B94">
        <v>1345</v>
      </c>
      <c r="C94">
        <v>80</v>
      </c>
      <c r="D94">
        <v>5.9479553903345703</v>
      </c>
    </row>
    <row r="95" spans="1:4">
      <c r="A95" t="s">
        <v>161</v>
      </c>
      <c r="B95">
        <v>68</v>
      </c>
      <c r="C95">
        <v>4</v>
      </c>
      <c r="D95">
        <v>5.8823529411764701</v>
      </c>
    </row>
    <row r="96" spans="1:4">
      <c r="A96" t="s">
        <v>162</v>
      </c>
      <c r="B96">
        <v>51</v>
      </c>
      <c r="C96">
        <v>3</v>
      </c>
      <c r="D96">
        <v>5.8823529411764701</v>
      </c>
    </row>
    <row r="97" spans="1:4">
      <c r="A97" t="s">
        <v>163</v>
      </c>
      <c r="B97">
        <v>10557</v>
      </c>
      <c r="C97">
        <v>620</v>
      </c>
      <c r="D97">
        <v>5.8728805531874597</v>
      </c>
    </row>
    <row r="98" spans="1:4">
      <c r="A98" t="s">
        <v>164</v>
      </c>
      <c r="B98">
        <v>348</v>
      </c>
      <c r="C98">
        <v>20</v>
      </c>
      <c r="D98">
        <v>5.7471264367816097</v>
      </c>
    </row>
    <row r="99" spans="1:4">
      <c r="A99" t="s">
        <v>165</v>
      </c>
      <c r="B99">
        <v>1034</v>
      </c>
      <c r="C99">
        <v>59</v>
      </c>
      <c r="D99">
        <v>5.7059961315280496</v>
      </c>
    </row>
    <row r="100" spans="1:4">
      <c r="A100" t="s">
        <v>166</v>
      </c>
      <c r="B100">
        <v>683</v>
      </c>
      <c r="C100">
        <v>38</v>
      </c>
      <c r="D100">
        <v>5.5636896046852096</v>
      </c>
    </row>
    <row r="101" spans="1:4">
      <c r="A101" t="s">
        <v>167</v>
      </c>
      <c r="B101">
        <v>92</v>
      </c>
      <c r="C101">
        <v>5</v>
      </c>
      <c r="D101">
        <v>5.4347826086956497</v>
      </c>
    </row>
    <row r="102" spans="1:4">
      <c r="A102" t="s">
        <v>168</v>
      </c>
      <c r="B102">
        <v>503</v>
      </c>
      <c r="C102">
        <v>27</v>
      </c>
      <c r="D102">
        <v>5.3677932405566597</v>
      </c>
    </row>
    <row r="103" spans="1:4">
      <c r="A103" t="s">
        <v>169</v>
      </c>
      <c r="B103">
        <v>264</v>
      </c>
      <c r="C103">
        <v>14</v>
      </c>
      <c r="D103">
        <v>5.3030303030303001</v>
      </c>
    </row>
    <row r="104" spans="1:4">
      <c r="A104" t="s">
        <v>170</v>
      </c>
      <c r="B104">
        <v>121</v>
      </c>
      <c r="C104">
        <v>6</v>
      </c>
      <c r="D104">
        <v>4.95867768595041</v>
      </c>
    </row>
    <row r="105" spans="1:4">
      <c r="A105" t="s">
        <v>171</v>
      </c>
      <c r="B105">
        <v>4163</v>
      </c>
      <c r="C105">
        <v>201</v>
      </c>
      <c r="D105">
        <v>4.82824885899592</v>
      </c>
    </row>
    <row r="106" spans="1:4">
      <c r="A106" t="s">
        <v>172</v>
      </c>
      <c r="B106">
        <v>1910</v>
      </c>
      <c r="C106">
        <v>90</v>
      </c>
      <c r="D106">
        <v>4.7120418848167498</v>
      </c>
    </row>
    <row r="107" spans="1:4">
      <c r="A107" t="s">
        <v>173</v>
      </c>
      <c r="B107">
        <v>988</v>
      </c>
      <c r="C107">
        <v>46</v>
      </c>
      <c r="D107">
        <v>4.6558704453441297</v>
      </c>
    </row>
    <row r="108" spans="1:4">
      <c r="A108" t="s">
        <v>174</v>
      </c>
      <c r="B108">
        <v>759</v>
      </c>
      <c r="C108">
        <v>35</v>
      </c>
      <c r="D108">
        <v>4.6113306982872198</v>
      </c>
    </row>
    <row r="109" spans="1:4">
      <c r="A109" t="s">
        <v>175</v>
      </c>
      <c r="B109">
        <v>46</v>
      </c>
      <c r="C109">
        <v>2</v>
      </c>
      <c r="D109">
        <v>4.3478260869565197</v>
      </c>
    </row>
    <row r="110" spans="1:4">
      <c r="A110" t="s">
        <v>176</v>
      </c>
      <c r="B110">
        <v>23</v>
      </c>
      <c r="C110">
        <v>1</v>
      </c>
      <c r="D110">
        <v>4.3478260869565197</v>
      </c>
    </row>
    <row r="111" spans="1:4">
      <c r="A111" t="s">
        <v>177</v>
      </c>
      <c r="B111">
        <v>2593</v>
      </c>
      <c r="C111">
        <v>111</v>
      </c>
      <c r="D111">
        <v>4.2807558812186697</v>
      </c>
    </row>
    <row r="112" spans="1:4">
      <c r="A112" t="s">
        <v>178</v>
      </c>
      <c r="B112">
        <v>94</v>
      </c>
      <c r="C112">
        <v>4</v>
      </c>
      <c r="D112">
        <v>4.2553191489361701</v>
      </c>
    </row>
    <row r="113" spans="1:13">
      <c r="A113" t="s">
        <v>179</v>
      </c>
      <c r="B113">
        <v>4644</v>
      </c>
      <c r="C113">
        <v>195</v>
      </c>
      <c r="D113">
        <v>4.1989664082687304</v>
      </c>
    </row>
    <row r="114" spans="1:13">
      <c r="A114" t="s">
        <v>180</v>
      </c>
      <c r="B114">
        <v>215</v>
      </c>
      <c r="C114">
        <v>9</v>
      </c>
      <c r="D114">
        <v>4.18604651162791</v>
      </c>
    </row>
    <row r="115" spans="1:13">
      <c r="A115" t="s">
        <v>181</v>
      </c>
      <c r="B115">
        <v>506</v>
      </c>
      <c r="C115">
        <v>21</v>
      </c>
      <c r="D115">
        <v>4.1501976284584998</v>
      </c>
    </row>
    <row r="116" spans="1:13">
      <c r="A116" t="s">
        <v>182</v>
      </c>
      <c r="B116">
        <v>2790</v>
      </c>
      <c r="C116">
        <v>113</v>
      </c>
      <c r="D116">
        <v>4.0501792114695299</v>
      </c>
    </row>
    <row r="117" spans="1:13">
      <c r="A117" t="s">
        <v>183</v>
      </c>
      <c r="B117">
        <v>279</v>
      </c>
      <c r="C117">
        <v>11</v>
      </c>
      <c r="D117">
        <v>3.9426523297490998</v>
      </c>
      <c r="G117" t="s">
        <v>399</v>
      </c>
      <c r="J117" t="s">
        <v>400</v>
      </c>
    </row>
    <row r="118" spans="1:13">
      <c r="A118" t="s">
        <v>184</v>
      </c>
      <c r="B118">
        <v>664</v>
      </c>
      <c r="C118">
        <v>26</v>
      </c>
      <c r="D118">
        <v>3.9156626506024099</v>
      </c>
      <c r="G118" s="6" t="s">
        <v>391</v>
      </c>
      <c r="J118" s="6" t="s">
        <v>401</v>
      </c>
    </row>
    <row r="119" spans="1:13">
      <c r="A119" t="s">
        <v>185</v>
      </c>
      <c r="B119">
        <v>767</v>
      </c>
      <c r="C119">
        <v>30</v>
      </c>
      <c r="D119">
        <v>3.9113428943937398</v>
      </c>
      <c r="G119" s="6" t="s">
        <v>392</v>
      </c>
      <c r="J119" s="6" t="s">
        <v>402</v>
      </c>
    </row>
    <row r="120" spans="1:13">
      <c r="A120" t="s">
        <v>186</v>
      </c>
      <c r="B120">
        <v>1792</v>
      </c>
      <c r="C120">
        <v>68</v>
      </c>
      <c r="D120">
        <v>3.7946428571428599</v>
      </c>
      <c r="G120" s="6" t="s">
        <v>393</v>
      </c>
      <c r="J120" s="6" t="s">
        <v>403</v>
      </c>
      <c r="M120">
        <f>30/318</f>
        <v>9.4339622641509441E-2</v>
      </c>
    </row>
    <row r="121" spans="1:13">
      <c r="A121" t="s">
        <v>187</v>
      </c>
      <c r="B121">
        <v>161</v>
      </c>
      <c r="C121">
        <v>6</v>
      </c>
      <c r="D121">
        <v>3.7267080745341601</v>
      </c>
      <c r="G121" s="6" t="s">
        <v>394</v>
      </c>
      <c r="J121" s="6" t="s">
        <v>404</v>
      </c>
    </row>
    <row r="122" spans="1:13">
      <c r="A122" t="s">
        <v>188</v>
      </c>
      <c r="B122">
        <v>1664</v>
      </c>
      <c r="C122">
        <v>62</v>
      </c>
      <c r="D122">
        <v>3.7259615384615401</v>
      </c>
      <c r="G122" s="6" t="s">
        <v>395</v>
      </c>
      <c r="J122" s="6" t="s">
        <v>405</v>
      </c>
    </row>
    <row r="123" spans="1:13">
      <c r="A123" t="s">
        <v>189</v>
      </c>
      <c r="B123">
        <v>1610</v>
      </c>
      <c r="C123">
        <v>59</v>
      </c>
      <c r="D123">
        <v>3.6645962732919299</v>
      </c>
      <c r="G123" s="6" t="s">
        <v>396</v>
      </c>
      <c r="J123" s="6" t="s">
        <v>406</v>
      </c>
    </row>
    <row r="124" spans="1:13">
      <c r="A124" t="s">
        <v>190</v>
      </c>
      <c r="B124">
        <v>82</v>
      </c>
      <c r="C124">
        <v>3</v>
      </c>
      <c r="D124">
        <v>3.6585365853658498</v>
      </c>
      <c r="G124" s="6" t="s">
        <v>397</v>
      </c>
      <c r="J124" s="6" t="s">
        <v>407</v>
      </c>
    </row>
    <row r="125" spans="1:13">
      <c r="A125" t="s">
        <v>191</v>
      </c>
      <c r="B125">
        <v>742</v>
      </c>
      <c r="C125">
        <v>27</v>
      </c>
      <c r="D125">
        <v>3.63881401617251</v>
      </c>
      <c r="G125" s="6" t="s">
        <v>398</v>
      </c>
      <c r="J125" s="6" t="s">
        <v>408</v>
      </c>
    </row>
    <row r="126" spans="1:13">
      <c r="A126" t="s">
        <v>192</v>
      </c>
      <c r="B126">
        <v>981</v>
      </c>
      <c r="C126">
        <v>35</v>
      </c>
      <c r="D126">
        <v>3.5677879714577001</v>
      </c>
    </row>
    <row r="127" spans="1:13">
      <c r="A127" t="s">
        <v>193</v>
      </c>
      <c r="B127">
        <v>431</v>
      </c>
      <c r="C127">
        <v>15</v>
      </c>
      <c r="D127">
        <v>3.4802784222737801</v>
      </c>
    </row>
    <row r="128" spans="1:13">
      <c r="A128" t="s">
        <v>194</v>
      </c>
      <c r="B128">
        <v>433</v>
      </c>
      <c r="C128">
        <v>15</v>
      </c>
      <c r="D128">
        <v>3.4642032332563502</v>
      </c>
    </row>
    <row r="129" spans="1:4">
      <c r="A129" t="s">
        <v>195</v>
      </c>
      <c r="B129">
        <v>58</v>
      </c>
      <c r="C129">
        <v>2</v>
      </c>
      <c r="D129">
        <v>3.4482758620689702</v>
      </c>
    </row>
    <row r="130" spans="1:4">
      <c r="A130" t="s">
        <v>196</v>
      </c>
      <c r="B130">
        <v>1746</v>
      </c>
      <c r="C130">
        <v>60</v>
      </c>
      <c r="D130">
        <v>3.43642611683849</v>
      </c>
    </row>
    <row r="131" spans="1:4">
      <c r="A131" t="s">
        <v>197</v>
      </c>
      <c r="B131">
        <v>788</v>
      </c>
      <c r="C131">
        <v>27</v>
      </c>
      <c r="D131">
        <v>3.4263959390862899</v>
      </c>
    </row>
    <row r="132" spans="1:4">
      <c r="A132" t="s">
        <v>198</v>
      </c>
      <c r="B132">
        <v>2388</v>
      </c>
      <c r="C132">
        <v>78</v>
      </c>
      <c r="D132">
        <v>3.2663316582914601</v>
      </c>
    </row>
    <row r="133" spans="1:4">
      <c r="A133" t="s">
        <v>199</v>
      </c>
      <c r="B133">
        <v>63</v>
      </c>
      <c r="C133">
        <v>2</v>
      </c>
      <c r="D133">
        <v>3.17460317460317</v>
      </c>
    </row>
    <row r="134" spans="1:4">
      <c r="A134" t="s">
        <v>200</v>
      </c>
      <c r="B134">
        <v>673</v>
      </c>
      <c r="C134">
        <v>21</v>
      </c>
      <c r="D134">
        <v>3.1203566121842501</v>
      </c>
    </row>
    <row r="135" spans="1:4">
      <c r="A135" t="s">
        <v>201</v>
      </c>
      <c r="B135">
        <v>1309</v>
      </c>
      <c r="C135">
        <v>40</v>
      </c>
      <c r="D135">
        <v>3.05576776165011</v>
      </c>
    </row>
    <row r="136" spans="1:4">
      <c r="A136" t="s">
        <v>202</v>
      </c>
      <c r="B136">
        <v>133</v>
      </c>
      <c r="C136">
        <v>4</v>
      </c>
      <c r="D136">
        <v>3.0075187969924801</v>
      </c>
    </row>
    <row r="137" spans="1:4">
      <c r="A137" t="s">
        <v>203</v>
      </c>
      <c r="B137">
        <v>481</v>
      </c>
      <c r="C137">
        <v>14</v>
      </c>
      <c r="D137">
        <v>2.9106029106029099</v>
      </c>
    </row>
    <row r="138" spans="1:4">
      <c r="A138" t="s">
        <v>204</v>
      </c>
      <c r="B138">
        <v>1210</v>
      </c>
      <c r="C138">
        <v>35</v>
      </c>
      <c r="D138">
        <v>2.8925619834710701</v>
      </c>
    </row>
    <row r="139" spans="1:4">
      <c r="A139" t="s">
        <v>205</v>
      </c>
      <c r="B139">
        <v>1286</v>
      </c>
      <c r="C139">
        <v>37</v>
      </c>
      <c r="D139">
        <v>2.87713841368585</v>
      </c>
    </row>
    <row r="140" spans="1:4">
      <c r="A140" t="s">
        <v>206</v>
      </c>
      <c r="B140">
        <v>105</v>
      </c>
      <c r="C140">
        <v>3</v>
      </c>
      <c r="D140">
        <v>2.8571428571428599</v>
      </c>
    </row>
    <row r="141" spans="1:4">
      <c r="A141" t="s">
        <v>207</v>
      </c>
      <c r="B141">
        <v>751</v>
      </c>
      <c r="C141">
        <v>21</v>
      </c>
      <c r="D141">
        <v>2.79627163781625</v>
      </c>
    </row>
    <row r="142" spans="1:4">
      <c r="A142" t="s">
        <v>208</v>
      </c>
      <c r="B142">
        <v>398</v>
      </c>
      <c r="C142">
        <v>11</v>
      </c>
      <c r="D142">
        <v>2.7638190954773898</v>
      </c>
    </row>
    <row r="143" spans="1:4">
      <c r="A143" t="s">
        <v>209</v>
      </c>
      <c r="B143">
        <v>1903</v>
      </c>
      <c r="C143">
        <v>51</v>
      </c>
      <c r="D143">
        <v>2.6799789805570202</v>
      </c>
    </row>
    <row r="144" spans="1:4">
      <c r="A144" t="s">
        <v>210</v>
      </c>
      <c r="B144">
        <v>698</v>
      </c>
      <c r="C144">
        <v>18</v>
      </c>
      <c r="D144">
        <v>2.5787965616045798</v>
      </c>
    </row>
    <row r="145" spans="1:4">
      <c r="A145" t="s">
        <v>211</v>
      </c>
      <c r="B145">
        <v>470</v>
      </c>
      <c r="C145">
        <v>12</v>
      </c>
      <c r="D145">
        <v>2.5531914893617</v>
      </c>
    </row>
    <row r="146" spans="1:4">
      <c r="A146" t="s">
        <v>212</v>
      </c>
      <c r="B146">
        <v>2479</v>
      </c>
      <c r="C146">
        <v>63</v>
      </c>
      <c r="D146">
        <v>2.54134731746672</v>
      </c>
    </row>
    <row r="147" spans="1:4">
      <c r="A147" t="s">
        <v>213</v>
      </c>
      <c r="B147">
        <v>1939</v>
      </c>
      <c r="C147">
        <v>49</v>
      </c>
      <c r="D147">
        <v>2.5270758122743699</v>
      </c>
    </row>
    <row r="148" spans="1:4">
      <c r="A148" t="s">
        <v>214</v>
      </c>
      <c r="B148">
        <v>1761</v>
      </c>
      <c r="C148">
        <v>44</v>
      </c>
      <c r="D148">
        <v>2.4985803520726901</v>
      </c>
    </row>
    <row r="149" spans="1:4">
      <c r="A149" t="s">
        <v>215</v>
      </c>
      <c r="B149">
        <v>683</v>
      </c>
      <c r="C149">
        <v>17</v>
      </c>
      <c r="D149">
        <v>2.48901903367496</v>
      </c>
    </row>
    <row r="150" spans="1:4">
      <c r="A150" t="s">
        <v>216</v>
      </c>
      <c r="B150">
        <v>447</v>
      </c>
      <c r="C150">
        <v>11</v>
      </c>
      <c r="D150">
        <v>2.46085011185682</v>
      </c>
    </row>
    <row r="151" spans="1:4">
      <c r="A151" t="s">
        <v>217</v>
      </c>
      <c r="B151">
        <v>123</v>
      </c>
      <c r="C151">
        <v>3</v>
      </c>
      <c r="D151">
        <v>2.4390243902439002</v>
      </c>
    </row>
    <row r="152" spans="1:4">
      <c r="A152" t="s">
        <v>218</v>
      </c>
      <c r="B152">
        <v>873</v>
      </c>
      <c r="C152">
        <v>21</v>
      </c>
      <c r="D152">
        <v>2.4054982817869401</v>
      </c>
    </row>
    <row r="153" spans="1:4">
      <c r="A153" t="s">
        <v>219</v>
      </c>
      <c r="B153">
        <v>9712</v>
      </c>
      <c r="C153">
        <v>232</v>
      </c>
      <c r="D153">
        <v>2.3887973640856699</v>
      </c>
    </row>
    <row r="154" spans="1:4">
      <c r="A154" t="s">
        <v>220</v>
      </c>
      <c r="B154">
        <v>171</v>
      </c>
      <c r="C154">
        <v>4</v>
      </c>
      <c r="D154">
        <v>2.3391812865497101</v>
      </c>
    </row>
    <row r="155" spans="1:4">
      <c r="A155" t="s">
        <v>221</v>
      </c>
      <c r="B155">
        <v>262</v>
      </c>
      <c r="C155">
        <v>6</v>
      </c>
      <c r="D155">
        <v>2.2900763358778602</v>
      </c>
    </row>
    <row r="156" spans="1:4">
      <c r="A156" t="s">
        <v>222</v>
      </c>
      <c r="B156">
        <v>1734</v>
      </c>
      <c r="C156">
        <v>39</v>
      </c>
      <c r="D156">
        <v>2.2491349480968901</v>
      </c>
    </row>
    <row r="157" spans="1:4">
      <c r="A157" t="s">
        <v>223</v>
      </c>
      <c r="B157">
        <v>178</v>
      </c>
      <c r="C157">
        <v>4</v>
      </c>
      <c r="D157">
        <v>2.2471910112359601</v>
      </c>
    </row>
    <row r="158" spans="1:4">
      <c r="A158" t="s">
        <v>224</v>
      </c>
      <c r="B158">
        <v>235</v>
      </c>
      <c r="C158">
        <v>5</v>
      </c>
      <c r="D158">
        <v>2.12765957446809</v>
      </c>
    </row>
    <row r="159" spans="1:4">
      <c r="A159" t="s">
        <v>225</v>
      </c>
      <c r="B159">
        <v>1403</v>
      </c>
      <c r="C159">
        <v>29</v>
      </c>
      <c r="D159">
        <v>2.0669992872416301</v>
      </c>
    </row>
    <row r="160" spans="1:4">
      <c r="A160" t="s">
        <v>226</v>
      </c>
      <c r="B160">
        <v>100</v>
      </c>
      <c r="C160">
        <v>2</v>
      </c>
      <c r="D160">
        <v>2</v>
      </c>
    </row>
    <row r="161" spans="1:4">
      <c r="A161" t="s">
        <v>227</v>
      </c>
      <c r="B161">
        <v>19544</v>
      </c>
      <c r="C161">
        <v>386</v>
      </c>
      <c r="D161">
        <v>1.9750306999590701</v>
      </c>
    </row>
    <row r="162" spans="1:4">
      <c r="A162" t="s">
        <v>228</v>
      </c>
      <c r="B162">
        <v>511</v>
      </c>
      <c r="C162">
        <v>10</v>
      </c>
      <c r="D162">
        <v>1.9569471624266099</v>
      </c>
    </row>
    <row r="163" spans="1:4">
      <c r="A163" t="s">
        <v>229</v>
      </c>
      <c r="B163">
        <v>205</v>
      </c>
      <c r="C163">
        <v>4</v>
      </c>
      <c r="D163">
        <v>1.9512195121951199</v>
      </c>
    </row>
    <row r="164" spans="1:4">
      <c r="A164" t="s">
        <v>230</v>
      </c>
      <c r="B164">
        <v>103</v>
      </c>
      <c r="C164">
        <v>2</v>
      </c>
      <c r="D164">
        <v>1.94174757281553</v>
      </c>
    </row>
    <row r="165" spans="1:4">
      <c r="A165" t="s">
        <v>231</v>
      </c>
      <c r="B165">
        <v>465</v>
      </c>
      <c r="C165">
        <v>9</v>
      </c>
      <c r="D165">
        <v>1.93548387096774</v>
      </c>
    </row>
    <row r="166" spans="1:4">
      <c r="A166" t="s">
        <v>232</v>
      </c>
      <c r="B166">
        <v>414</v>
      </c>
      <c r="C166">
        <v>8</v>
      </c>
      <c r="D166">
        <v>1.93236714975845</v>
      </c>
    </row>
    <row r="167" spans="1:4">
      <c r="A167" t="s">
        <v>233</v>
      </c>
      <c r="B167">
        <v>220</v>
      </c>
      <c r="C167">
        <v>4</v>
      </c>
      <c r="D167">
        <v>1.8181818181818199</v>
      </c>
    </row>
    <row r="168" spans="1:4">
      <c r="A168" t="s">
        <v>234</v>
      </c>
      <c r="B168">
        <v>338</v>
      </c>
      <c r="C168">
        <v>6</v>
      </c>
      <c r="D168">
        <v>1.7751479289940799</v>
      </c>
    </row>
    <row r="169" spans="1:4">
      <c r="A169" t="s">
        <v>235</v>
      </c>
      <c r="B169">
        <v>230</v>
      </c>
      <c r="C169">
        <v>4</v>
      </c>
      <c r="D169">
        <v>1.73913043478261</v>
      </c>
    </row>
    <row r="170" spans="1:4">
      <c r="A170" t="s">
        <v>236</v>
      </c>
      <c r="B170">
        <v>1908</v>
      </c>
      <c r="C170">
        <v>33</v>
      </c>
      <c r="D170">
        <v>1.7295597484276699</v>
      </c>
    </row>
    <row r="171" spans="1:4">
      <c r="A171" t="s">
        <v>237</v>
      </c>
      <c r="B171">
        <v>12121</v>
      </c>
      <c r="C171">
        <v>207</v>
      </c>
      <c r="D171">
        <v>1.70777988614801</v>
      </c>
    </row>
    <row r="172" spans="1:4">
      <c r="A172" t="s">
        <v>238</v>
      </c>
      <c r="B172">
        <v>650</v>
      </c>
      <c r="C172">
        <v>11</v>
      </c>
      <c r="D172">
        <v>1.6923076923076901</v>
      </c>
    </row>
    <row r="173" spans="1:4">
      <c r="A173" t="s">
        <v>239</v>
      </c>
      <c r="B173">
        <v>1810</v>
      </c>
      <c r="C173">
        <v>30</v>
      </c>
      <c r="D173">
        <v>1.65745856353591</v>
      </c>
    </row>
    <row r="174" spans="1:4">
      <c r="A174" t="s">
        <v>240</v>
      </c>
      <c r="B174">
        <v>665</v>
      </c>
      <c r="C174">
        <v>11</v>
      </c>
      <c r="D174">
        <v>1.6541353383458599</v>
      </c>
    </row>
    <row r="175" spans="1:4">
      <c r="A175" t="s">
        <v>241</v>
      </c>
      <c r="B175">
        <v>678</v>
      </c>
      <c r="C175">
        <v>11</v>
      </c>
      <c r="D175">
        <v>1.6224188790560501</v>
      </c>
    </row>
    <row r="176" spans="1:4">
      <c r="A176" t="s">
        <v>242</v>
      </c>
      <c r="B176">
        <v>129</v>
      </c>
      <c r="C176">
        <v>2</v>
      </c>
      <c r="D176">
        <v>1.55038759689922</v>
      </c>
    </row>
    <row r="177" spans="1:4">
      <c r="A177" t="s">
        <v>243</v>
      </c>
      <c r="B177">
        <v>6464</v>
      </c>
      <c r="C177">
        <v>98</v>
      </c>
      <c r="D177">
        <v>1.5160891089108901</v>
      </c>
    </row>
    <row r="178" spans="1:4">
      <c r="A178" t="s">
        <v>244</v>
      </c>
      <c r="B178">
        <v>1264</v>
      </c>
      <c r="C178">
        <v>19</v>
      </c>
      <c r="D178">
        <v>1.50316455696203</v>
      </c>
    </row>
    <row r="179" spans="1:4">
      <c r="A179" t="s">
        <v>245</v>
      </c>
      <c r="B179">
        <v>1732</v>
      </c>
      <c r="C179">
        <v>26</v>
      </c>
      <c r="D179">
        <v>1.50115473441109</v>
      </c>
    </row>
    <row r="180" spans="1:4">
      <c r="A180" t="s">
        <v>246</v>
      </c>
      <c r="B180">
        <v>406</v>
      </c>
      <c r="C180">
        <v>6</v>
      </c>
      <c r="D180">
        <v>1.47783251231527</v>
      </c>
    </row>
    <row r="181" spans="1:4">
      <c r="A181" t="s">
        <v>247</v>
      </c>
      <c r="B181">
        <v>715</v>
      </c>
      <c r="C181">
        <v>10</v>
      </c>
      <c r="D181">
        <v>1.3986013986014001</v>
      </c>
    </row>
    <row r="182" spans="1:4">
      <c r="A182" t="s">
        <v>248</v>
      </c>
      <c r="B182">
        <v>960</v>
      </c>
      <c r="C182">
        <v>13</v>
      </c>
      <c r="D182">
        <v>1.3541666666666701</v>
      </c>
    </row>
    <row r="183" spans="1:4">
      <c r="A183" t="s">
        <v>249</v>
      </c>
      <c r="B183">
        <v>74</v>
      </c>
      <c r="C183">
        <v>1</v>
      </c>
      <c r="D183">
        <v>1.35135135135135</v>
      </c>
    </row>
    <row r="184" spans="1:4">
      <c r="A184" t="s">
        <v>250</v>
      </c>
      <c r="B184">
        <v>12272</v>
      </c>
      <c r="C184">
        <v>163</v>
      </c>
      <c r="D184">
        <v>1.32822685788787</v>
      </c>
    </row>
    <row r="185" spans="1:4">
      <c r="A185" t="s">
        <v>251</v>
      </c>
      <c r="B185">
        <v>76</v>
      </c>
      <c r="C185">
        <v>1</v>
      </c>
      <c r="D185">
        <v>1.31578947368421</v>
      </c>
    </row>
    <row r="186" spans="1:4">
      <c r="A186" t="s">
        <v>252</v>
      </c>
      <c r="B186">
        <v>41579</v>
      </c>
      <c r="C186">
        <v>547</v>
      </c>
      <c r="D186">
        <v>1.3155679549772701</v>
      </c>
    </row>
    <row r="187" spans="1:4">
      <c r="A187" t="s">
        <v>253</v>
      </c>
      <c r="B187">
        <v>231</v>
      </c>
      <c r="C187">
        <v>3</v>
      </c>
      <c r="D187">
        <v>1.2987012987013</v>
      </c>
    </row>
    <row r="188" spans="1:4">
      <c r="A188" t="s">
        <v>254</v>
      </c>
      <c r="B188">
        <v>6541947</v>
      </c>
      <c r="C188">
        <v>78933</v>
      </c>
      <c r="D188">
        <v>1.20656740264022</v>
      </c>
    </row>
    <row r="189" spans="1:4">
      <c r="A189" t="s">
        <v>255</v>
      </c>
      <c r="B189">
        <v>10732</v>
      </c>
      <c r="C189">
        <v>127</v>
      </c>
      <c r="D189">
        <v>1.1833768169959</v>
      </c>
    </row>
    <row r="190" spans="1:4">
      <c r="A190" t="s">
        <v>256</v>
      </c>
      <c r="B190">
        <v>1126</v>
      </c>
      <c r="C190">
        <v>13</v>
      </c>
      <c r="D190">
        <v>1.1545293072824201</v>
      </c>
    </row>
    <row r="191" spans="1:4">
      <c r="A191" t="s">
        <v>257</v>
      </c>
      <c r="B191">
        <v>805</v>
      </c>
      <c r="C191">
        <v>9</v>
      </c>
      <c r="D191">
        <v>1.1180124223602499</v>
      </c>
    </row>
    <row r="192" spans="1:4">
      <c r="A192" t="s">
        <v>258</v>
      </c>
      <c r="B192">
        <v>3347</v>
      </c>
      <c r="C192">
        <v>35</v>
      </c>
      <c r="D192">
        <v>1.04571257842844</v>
      </c>
    </row>
    <row r="193" spans="1:4">
      <c r="A193" t="s">
        <v>259</v>
      </c>
      <c r="B193">
        <v>959</v>
      </c>
      <c r="C193">
        <v>10</v>
      </c>
      <c r="D193">
        <v>1.0427528675703901</v>
      </c>
    </row>
    <row r="194" spans="1:4">
      <c r="A194" t="s">
        <v>260</v>
      </c>
      <c r="B194">
        <v>96</v>
      </c>
      <c r="C194">
        <v>1</v>
      </c>
      <c r="D194">
        <v>1.0416666666666701</v>
      </c>
    </row>
    <row r="195" spans="1:4">
      <c r="A195" t="s">
        <v>261</v>
      </c>
      <c r="B195">
        <v>1637</v>
      </c>
      <c r="C195">
        <v>17</v>
      </c>
      <c r="D195">
        <v>1.03848503359805</v>
      </c>
    </row>
    <row r="196" spans="1:4">
      <c r="A196" t="s">
        <v>262</v>
      </c>
      <c r="B196">
        <v>6897</v>
      </c>
      <c r="C196">
        <v>70</v>
      </c>
      <c r="D196">
        <v>1.0149340292880999</v>
      </c>
    </row>
    <row r="197" spans="1:4">
      <c r="A197" t="s">
        <v>263</v>
      </c>
      <c r="B197">
        <v>498</v>
      </c>
      <c r="C197">
        <v>5</v>
      </c>
      <c r="D197">
        <v>1.0040160642570299</v>
      </c>
    </row>
    <row r="198" spans="1:4">
      <c r="A198" t="s">
        <v>264</v>
      </c>
      <c r="B198">
        <v>101</v>
      </c>
      <c r="C198">
        <v>1</v>
      </c>
      <c r="D198">
        <v>0.99009900990098998</v>
      </c>
    </row>
    <row r="199" spans="1:4">
      <c r="A199" t="s">
        <v>265</v>
      </c>
      <c r="B199">
        <v>98453</v>
      </c>
      <c r="C199">
        <v>965</v>
      </c>
      <c r="D199">
        <v>0.98016312352086798</v>
      </c>
    </row>
    <row r="200" spans="1:4">
      <c r="A200" t="s">
        <v>266</v>
      </c>
      <c r="B200">
        <v>1096</v>
      </c>
      <c r="C200">
        <v>10</v>
      </c>
      <c r="D200">
        <v>0.91240875912408803</v>
      </c>
    </row>
    <row r="201" spans="1:4">
      <c r="A201" t="s">
        <v>267</v>
      </c>
      <c r="B201">
        <v>451</v>
      </c>
      <c r="C201">
        <v>4</v>
      </c>
      <c r="D201">
        <v>0.88691796008869195</v>
      </c>
    </row>
    <row r="202" spans="1:4">
      <c r="A202" t="s">
        <v>268</v>
      </c>
      <c r="B202">
        <v>1354</v>
      </c>
      <c r="C202">
        <v>12</v>
      </c>
      <c r="D202">
        <v>0.886262924667651</v>
      </c>
    </row>
    <row r="203" spans="1:4">
      <c r="A203" t="s">
        <v>269</v>
      </c>
      <c r="B203">
        <v>113</v>
      </c>
      <c r="C203">
        <v>1</v>
      </c>
      <c r="D203">
        <v>0.88495575221238898</v>
      </c>
    </row>
    <row r="204" spans="1:4">
      <c r="A204" t="s">
        <v>270</v>
      </c>
      <c r="B204">
        <v>12343</v>
      </c>
      <c r="C204">
        <v>109</v>
      </c>
      <c r="D204">
        <v>0.88309163088390197</v>
      </c>
    </row>
    <row r="205" spans="1:4">
      <c r="A205" t="s">
        <v>271</v>
      </c>
      <c r="B205">
        <v>570</v>
      </c>
      <c r="C205">
        <v>5</v>
      </c>
      <c r="D205">
        <v>0.87719298245613997</v>
      </c>
    </row>
    <row r="206" spans="1:4">
      <c r="A206" t="s">
        <v>272</v>
      </c>
      <c r="B206">
        <v>347</v>
      </c>
      <c r="C206">
        <v>3</v>
      </c>
      <c r="D206">
        <v>0.86455331412103698</v>
      </c>
    </row>
    <row r="207" spans="1:4">
      <c r="A207" t="s">
        <v>273</v>
      </c>
      <c r="B207">
        <v>118</v>
      </c>
      <c r="C207">
        <v>1</v>
      </c>
      <c r="D207">
        <v>0.84745762711864403</v>
      </c>
    </row>
    <row r="208" spans="1:4">
      <c r="A208" t="s">
        <v>274</v>
      </c>
      <c r="B208">
        <v>363</v>
      </c>
      <c r="C208">
        <v>3</v>
      </c>
      <c r="D208">
        <v>0.826446280991736</v>
      </c>
    </row>
    <row r="209" spans="1:4">
      <c r="A209" t="s">
        <v>275</v>
      </c>
      <c r="B209">
        <v>122</v>
      </c>
      <c r="C209">
        <v>1</v>
      </c>
      <c r="D209">
        <v>0.81967213114754101</v>
      </c>
    </row>
    <row r="210" spans="1:4">
      <c r="A210" t="s">
        <v>276</v>
      </c>
      <c r="B210">
        <v>5768</v>
      </c>
      <c r="C210">
        <v>47</v>
      </c>
      <c r="D210">
        <v>0.81484049930651903</v>
      </c>
    </row>
    <row r="211" spans="1:4">
      <c r="A211" t="s">
        <v>277</v>
      </c>
      <c r="B211">
        <v>740</v>
      </c>
      <c r="C211">
        <v>6</v>
      </c>
      <c r="D211">
        <v>0.81081081081081097</v>
      </c>
    </row>
    <row r="212" spans="1:4">
      <c r="A212" t="s">
        <v>278</v>
      </c>
      <c r="B212">
        <v>266</v>
      </c>
      <c r="C212">
        <v>2</v>
      </c>
      <c r="D212">
        <v>0.75187969924812004</v>
      </c>
    </row>
    <row r="213" spans="1:4">
      <c r="A213" t="s">
        <v>279</v>
      </c>
      <c r="B213">
        <v>133</v>
      </c>
      <c r="C213">
        <v>1</v>
      </c>
      <c r="D213">
        <v>0.75187969924812004</v>
      </c>
    </row>
    <row r="214" spans="1:4">
      <c r="A214" t="s">
        <v>280</v>
      </c>
      <c r="B214">
        <v>828</v>
      </c>
      <c r="C214">
        <v>6</v>
      </c>
      <c r="D214">
        <v>0.72463768115941996</v>
      </c>
    </row>
    <row r="215" spans="1:4">
      <c r="A215" t="s">
        <v>281</v>
      </c>
      <c r="B215">
        <v>141</v>
      </c>
      <c r="C215">
        <v>1</v>
      </c>
      <c r="D215">
        <v>0.70921985815602795</v>
      </c>
    </row>
    <row r="216" spans="1:4">
      <c r="A216" t="s">
        <v>282</v>
      </c>
      <c r="B216">
        <v>447</v>
      </c>
      <c r="C216">
        <v>3</v>
      </c>
      <c r="D216">
        <v>0.67114093959731502</v>
      </c>
    </row>
    <row r="217" spans="1:4">
      <c r="A217" t="s">
        <v>283</v>
      </c>
      <c r="B217">
        <v>506</v>
      </c>
      <c r="C217">
        <v>3</v>
      </c>
      <c r="D217">
        <v>0.59288537549407105</v>
      </c>
    </row>
    <row r="218" spans="1:4">
      <c r="A218" t="s">
        <v>284</v>
      </c>
      <c r="B218">
        <v>177</v>
      </c>
      <c r="C218">
        <v>1</v>
      </c>
      <c r="D218">
        <v>0.56497175141242895</v>
      </c>
    </row>
    <row r="219" spans="1:4">
      <c r="A219" t="s">
        <v>285</v>
      </c>
      <c r="B219">
        <v>183</v>
      </c>
      <c r="C219">
        <v>1</v>
      </c>
      <c r="D219">
        <v>0.54644808743169404</v>
      </c>
    </row>
    <row r="220" spans="1:4">
      <c r="A220" t="s">
        <v>286</v>
      </c>
      <c r="B220">
        <v>562</v>
      </c>
      <c r="C220">
        <v>3</v>
      </c>
      <c r="D220">
        <v>0.53380782918149505</v>
      </c>
    </row>
    <row r="221" spans="1:4">
      <c r="A221" t="s">
        <v>287</v>
      </c>
      <c r="B221">
        <v>1877</v>
      </c>
      <c r="C221">
        <v>9</v>
      </c>
      <c r="D221">
        <v>0.47948854555141202</v>
      </c>
    </row>
    <row r="222" spans="1:4">
      <c r="A222" t="s">
        <v>288</v>
      </c>
      <c r="B222">
        <v>235</v>
      </c>
      <c r="C222">
        <v>1</v>
      </c>
      <c r="D222">
        <v>0.42553191489361702</v>
      </c>
    </row>
    <row r="223" spans="1:4">
      <c r="A223" t="s">
        <v>289</v>
      </c>
      <c r="B223">
        <v>245</v>
      </c>
      <c r="C223">
        <v>1</v>
      </c>
      <c r="D223">
        <v>0.40816326530612201</v>
      </c>
    </row>
    <row r="224" spans="1:4">
      <c r="A224" t="s">
        <v>290</v>
      </c>
      <c r="B224">
        <v>146629</v>
      </c>
      <c r="C224">
        <v>579</v>
      </c>
      <c r="D224">
        <v>0.39487413813092898</v>
      </c>
    </row>
    <row r="225" spans="1:4">
      <c r="A225" t="s">
        <v>291</v>
      </c>
      <c r="B225">
        <v>259</v>
      </c>
      <c r="C225">
        <v>1</v>
      </c>
      <c r="D225">
        <v>0.38610038610038599</v>
      </c>
    </row>
    <row r="226" spans="1:4">
      <c r="A226" t="s">
        <v>292</v>
      </c>
      <c r="B226">
        <v>4509</v>
      </c>
      <c r="C226">
        <v>15</v>
      </c>
      <c r="D226">
        <v>0.33266799733865599</v>
      </c>
    </row>
    <row r="227" spans="1:4">
      <c r="A227" t="s">
        <v>293</v>
      </c>
      <c r="B227">
        <v>318</v>
      </c>
      <c r="C227">
        <v>1</v>
      </c>
      <c r="D227">
        <v>0.31446540880503099</v>
      </c>
    </row>
    <row r="228" spans="1:4">
      <c r="A228" t="s">
        <v>294</v>
      </c>
      <c r="B228">
        <v>4212</v>
      </c>
      <c r="C228">
        <v>13</v>
      </c>
      <c r="D228">
        <v>0.30864197530864201</v>
      </c>
    </row>
    <row r="229" spans="1:4">
      <c r="A229" t="s">
        <v>295</v>
      </c>
      <c r="B229">
        <v>1686</v>
      </c>
      <c r="C229">
        <v>5</v>
      </c>
      <c r="D229">
        <v>0.29655990510083002</v>
      </c>
    </row>
    <row r="230" spans="1:4">
      <c r="A230" t="s">
        <v>296</v>
      </c>
      <c r="B230">
        <v>36175</v>
      </c>
      <c r="C230">
        <v>104</v>
      </c>
      <c r="D230">
        <v>0.28749136143745702</v>
      </c>
    </row>
    <row r="231" spans="1:4">
      <c r="A231" t="s">
        <v>297</v>
      </c>
      <c r="B231">
        <v>708</v>
      </c>
      <c r="C231">
        <v>2</v>
      </c>
      <c r="D231">
        <v>0.28248587570621497</v>
      </c>
    </row>
    <row r="232" spans="1:4">
      <c r="A232" t="s">
        <v>298</v>
      </c>
      <c r="B232">
        <v>380</v>
      </c>
      <c r="C232">
        <v>1</v>
      </c>
      <c r="D232">
        <v>0.26315789473684198</v>
      </c>
    </row>
    <row r="233" spans="1:4">
      <c r="A233" t="s">
        <v>299</v>
      </c>
      <c r="B233">
        <v>1854</v>
      </c>
      <c r="C233">
        <v>4</v>
      </c>
      <c r="D233">
        <v>0.21574973031283701</v>
      </c>
    </row>
    <row r="234" spans="1:4">
      <c r="A234" t="s">
        <v>300</v>
      </c>
      <c r="B234">
        <v>482</v>
      </c>
      <c r="C234">
        <v>1</v>
      </c>
      <c r="D234">
        <v>0.20746887966805</v>
      </c>
    </row>
    <row r="235" spans="1:4">
      <c r="A235" t="s">
        <v>301</v>
      </c>
      <c r="B235">
        <v>522</v>
      </c>
      <c r="C235">
        <v>1</v>
      </c>
      <c r="D235">
        <v>0.19157088122605401</v>
      </c>
    </row>
    <row r="236" spans="1:4">
      <c r="A236" t="s">
        <v>302</v>
      </c>
      <c r="B236">
        <v>523</v>
      </c>
      <c r="C236">
        <v>1</v>
      </c>
      <c r="D236">
        <v>0.191204588910134</v>
      </c>
    </row>
    <row r="237" spans="1:4">
      <c r="A237" t="s">
        <v>303</v>
      </c>
      <c r="B237">
        <v>1687</v>
      </c>
      <c r="C237">
        <v>3</v>
      </c>
      <c r="D237">
        <v>0.1778304682869</v>
      </c>
    </row>
    <row r="238" spans="1:4">
      <c r="A238" t="s">
        <v>304</v>
      </c>
      <c r="B238">
        <v>58191</v>
      </c>
      <c r="C238">
        <v>92</v>
      </c>
      <c r="D238">
        <v>0.15810004983588499</v>
      </c>
    </row>
    <row r="239" spans="1:4">
      <c r="A239" t="s">
        <v>305</v>
      </c>
      <c r="B239">
        <v>658</v>
      </c>
      <c r="C239">
        <v>1</v>
      </c>
      <c r="D239">
        <v>0.151975683890578</v>
      </c>
    </row>
    <row r="240" spans="1:4">
      <c r="A240" t="s">
        <v>306</v>
      </c>
      <c r="B240">
        <v>2027</v>
      </c>
      <c r="C240">
        <v>3</v>
      </c>
      <c r="D240">
        <v>0.14800197335964499</v>
      </c>
    </row>
    <row r="241" spans="1:4">
      <c r="A241" t="s">
        <v>307</v>
      </c>
      <c r="B241">
        <v>1397</v>
      </c>
      <c r="C241">
        <v>2</v>
      </c>
      <c r="D241">
        <v>0.14316392269148201</v>
      </c>
    </row>
    <row r="242" spans="1:4">
      <c r="A242" t="s">
        <v>308</v>
      </c>
      <c r="B242">
        <v>800</v>
      </c>
      <c r="C242">
        <v>1</v>
      </c>
      <c r="D242">
        <v>0.125</v>
      </c>
    </row>
    <row r="243" spans="1:4">
      <c r="A243" t="s">
        <v>309</v>
      </c>
      <c r="B243">
        <v>1288</v>
      </c>
      <c r="C243">
        <v>1</v>
      </c>
      <c r="D243">
        <v>7.7639751552794997E-2</v>
      </c>
    </row>
    <row r="244" spans="1:4">
      <c r="A244" t="s">
        <v>310</v>
      </c>
      <c r="B244">
        <v>30200</v>
      </c>
      <c r="C244">
        <v>21</v>
      </c>
      <c r="D244">
        <v>6.9536423841059597E-2</v>
      </c>
    </row>
    <row r="245" spans="1:4">
      <c r="A245" t="s">
        <v>311</v>
      </c>
      <c r="B245">
        <v>14820</v>
      </c>
      <c r="C245">
        <v>7</v>
      </c>
      <c r="D245">
        <v>4.7233468286099901E-2</v>
      </c>
    </row>
    <row r="246" spans="1:4">
      <c r="A246" t="s">
        <v>312</v>
      </c>
      <c r="B246">
        <v>2243</v>
      </c>
      <c r="C246">
        <v>1</v>
      </c>
      <c r="D246">
        <v>4.4583147570218501E-2</v>
      </c>
    </row>
    <row r="247" spans="1:4">
      <c r="A247" t="s">
        <v>313</v>
      </c>
      <c r="B247">
        <v>4901</v>
      </c>
      <c r="C247">
        <v>2</v>
      </c>
      <c r="D247">
        <v>4.08079983676801E-2</v>
      </c>
    </row>
    <row r="248" spans="1:4">
      <c r="A248" t="s">
        <v>314</v>
      </c>
      <c r="B248">
        <v>14796</v>
      </c>
      <c r="C248">
        <v>1</v>
      </c>
      <c r="D248">
        <v>6.7585834009191697E-3</v>
      </c>
    </row>
    <row r="249" spans="1:4">
      <c r="A249" t="s">
        <v>315</v>
      </c>
      <c r="B249">
        <v>149344</v>
      </c>
      <c r="C249" t="s">
        <v>316</v>
      </c>
      <c r="D249">
        <v>0</v>
      </c>
    </row>
    <row r="250" spans="1:4">
      <c r="A250" t="s">
        <v>317</v>
      </c>
      <c r="B250">
        <v>38</v>
      </c>
      <c r="C250" t="s">
        <v>316</v>
      </c>
      <c r="D250">
        <v>0</v>
      </c>
    </row>
    <row r="251" spans="1:4">
      <c r="A251" t="s">
        <v>318</v>
      </c>
      <c r="B251">
        <v>76</v>
      </c>
      <c r="C251" t="s">
        <v>316</v>
      </c>
      <c r="D251">
        <v>0</v>
      </c>
    </row>
    <row r="252" spans="1:4">
      <c r="A252" t="s">
        <v>319</v>
      </c>
      <c r="B252">
        <v>563</v>
      </c>
      <c r="C252" t="s">
        <v>316</v>
      </c>
      <c r="D252">
        <v>0</v>
      </c>
    </row>
    <row r="253" spans="1:4">
      <c r="A253" t="s">
        <v>320</v>
      </c>
      <c r="B253">
        <v>737</v>
      </c>
      <c r="C253" t="s">
        <v>316</v>
      </c>
      <c r="D253">
        <v>0</v>
      </c>
    </row>
    <row r="254" spans="1:4">
      <c r="A254" t="s">
        <v>321</v>
      </c>
      <c r="B254">
        <v>63</v>
      </c>
      <c r="C254" t="s">
        <v>316</v>
      </c>
      <c r="D254">
        <v>0</v>
      </c>
    </row>
    <row r="255" spans="1:4">
      <c r="A255" t="s">
        <v>322</v>
      </c>
      <c r="B255">
        <v>1268</v>
      </c>
      <c r="C255" t="s">
        <v>316</v>
      </c>
      <c r="D255">
        <v>0</v>
      </c>
    </row>
    <row r="256" spans="1:4">
      <c r="A256" t="s">
        <v>323</v>
      </c>
      <c r="B256">
        <v>63</v>
      </c>
      <c r="C256" t="s">
        <v>316</v>
      </c>
      <c r="D256">
        <v>0</v>
      </c>
    </row>
    <row r="257" spans="1:4">
      <c r="A257" t="s">
        <v>324</v>
      </c>
      <c r="B257">
        <v>92</v>
      </c>
      <c r="C257" t="s">
        <v>316</v>
      </c>
      <c r="D257">
        <v>0</v>
      </c>
    </row>
    <row r="258" spans="1:4">
      <c r="A258" t="s">
        <v>325</v>
      </c>
      <c r="B258">
        <v>475</v>
      </c>
      <c r="C258" t="s">
        <v>316</v>
      </c>
      <c r="D258">
        <v>0</v>
      </c>
    </row>
    <row r="259" spans="1:4">
      <c r="A259" t="s">
        <v>326</v>
      </c>
      <c r="B259">
        <v>49</v>
      </c>
      <c r="C259" t="s">
        <v>316</v>
      </c>
      <c r="D259">
        <v>0</v>
      </c>
    </row>
    <row r="260" spans="1:4">
      <c r="A260" t="s">
        <v>327</v>
      </c>
      <c r="B260">
        <v>9</v>
      </c>
      <c r="C260" t="s">
        <v>316</v>
      </c>
      <c r="D260">
        <v>0</v>
      </c>
    </row>
    <row r="261" spans="1:4">
      <c r="A261" t="s">
        <v>328</v>
      </c>
      <c r="B261">
        <v>24</v>
      </c>
      <c r="C261" t="s">
        <v>316</v>
      </c>
      <c r="D261">
        <v>0</v>
      </c>
    </row>
    <row r="262" spans="1:4">
      <c r="A262" t="s">
        <v>329</v>
      </c>
      <c r="B262">
        <v>11</v>
      </c>
      <c r="C262" t="s">
        <v>316</v>
      </c>
      <c r="D262">
        <v>0</v>
      </c>
    </row>
    <row r="263" spans="1:4">
      <c r="A263" t="s">
        <v>330</v>
      </c>
      <c r="B263">
        <v>23</v>
      </c>
      <c r="C263" t="s">
        <v>316</v>
      </c>
      <c r="D263">
        <v>0</v>
      </c>
    </row>
    <row r="264" spans="1:4">
      <c r="A264" t="s">
        <v>331</v>
      </c>
      <c r="B264">
        <v>22</v>
      </c>
      <c r="C264" t="s">
        <v>316</v>
      </c>
      <c r="D264">
        <v>0</v>
      </c>
    </row>
    <row r="265" spans="1:4">
      <c r="A265" t="s">
        <v>332</v>
      </c>
      <c r="B265">
        <v>29</v>
      </c>
      <c r="C265" t="s">
        <v>316</v>
      </c>
      <c r="D265">
        <v>0</v>
      </c>
    </row>
    <row r="266" spans="1:4">
      <c r="A266" t="s">
        <v>333</v>
      </c>
      <c r="B266">
        <v>6</v>
      </c>
      <c r="C266" t="s">
        <v>316</v>
      </c>
      <c r="D266">
        <v>0</v>
      </c>
    </row>
    <row r="267" spans="1:4">
      <c r="A267" t="s">
        <v>334</v>
      </c>
      <c r="B267">
        <v>71</v>
      </c>
      <c r="C267" t="s">
        <v>316</v>
      </c>
      <c r="D267">
        <v>0</v>
      </c>
    </row>
    <row r="268" spans="1:4">
      <c r="A268" t="s">
        <v>335</v>
      </c>
      <c r="B268">
        <v>103</v>
      </c>
      <c r="C268" t="s">
        <v>316</v>
      </c>
      <c r="D268">
        <v>0</v>
      </c>
    </row>
    <row r="269" spans="1:4">
      <c r="A269" t="s">
        <v>336</v>
      </c>
      <c r="B269">
        <v>17</v>
      </c>
      <c r="C269" t="s">
        <v>316</v>
      </c>
      <c r="D269">
        <v>0</v>
      </c>
    </row>
    <row r="270" spans="1:4">
      <c r="A270" t="s">
        <v>337</v>
      </c>
      <c r="B270">
        <v>21</v>
      </c>
      <c r="C270" t="s">
        <v>316</v>
      </c>
      <c r="D270">
        <v>0</v>
      </c>
    </row>
    <row r="271" spans="1:4">
      <c r="A271" t="s">
        <v>338</v>
      </c>
      <c r="B271">
        <v>5</v>
      </c>
      <c r="C271" t="s">
        <v>316</v>
      </c>
      <c r="D271">
        <v>0</v>
      </c>
    </row>
    <row r="272" spans="1:4">
      <c r="A272" t="s">
        <v>339</v>
      </c>
      <c r="B272">
        <v>265</v>
      </c>
      <c r="C272" t="s">
        <v>316</v>
      </c>
      <c r="D272">
        <v>0</v>
      </c>
    </row>
    <row r="273" spans="1:4">
      <c r="A273" t="s">
        <v>340</v>
      </c>
      <c r="B273">
        <v>13</v>
      </c>
      <c r="C273" t="s">
        <v>316</v>
      </c>
      <c r="D273">
        <v>0</v>
      </c>
    </row>
    <row r="274" spans="1:4">
      <c r="A274" t="s">
        <v>341</v>
      </c>
      <c r="B274">
        <v>293</v>
      </c>
      <c r="C274" t="s">
        <v>316</v>
      </c>
      <c r="D274">
        <v>0</v>
      </c>
    </row>
    <row r="275" spans="1:4">
      <c r="A275" t="s">
        <v>342</v>
      </c>
      <c r="B275">
        <v>30</v>
      </c>
      <c r="C275" t="s">
        <v>316</v>
      </c>
      <c r="D275">
        <v>0</v>
      </c>
    </row>
    <row r="276" spans="1:4">
      <c r="A276" t="s">
        <v>343</v>
      </c>
      <c r="B276">
        <v>522</v>
      </c>
      <c r="C276" t="s">
        <v>316</v>
      </c>
      <c r="D276">
        <v>0</v>
      </c>
    </row>
    <row r="277" spans="1:4">
      <c r="A277" t="s">
        <v>344</v>
      </c>
      <c r="B277">
        <v>136</v>
      </c>
      <c r="C277" t="s">
        <v>316</v>
      </c>
      <c r="D277">
        <v>0</v>
      </c>
    </row>
    <row r="278" spans="1:4">
      <c r="A278" t="s">
        <v>345</v>
      </c>
      <c r="B278">
        <v>99</v>
      </c>
      <c r="C278" t="s">
        <v>316</v>
      </c>
      <c r="D278">
        <v>0</v>
      </c>
    </row>
    <row r="279" spans="1:4">
      <c r="A279" t="s">
        <v>346</v>
      </c>
      <c r="B279">
        <v>28</v>
      </c>
      <c r="C279" t="s">
        <v>316</v>
      </c>
      <c r="D279">
        <v>0</v>
      </c>
    </row>
    <row r="280" spans="1:4">
      <c r="A280" t="s">
        <v>347</v>
      </c>
      <c r="B280">
        <v>1915</v>
      </c>
      <c r="C280" t="s">
        <v>316</v>
      </c>
      <c r="D280">
        <v>0</v>
      </c>
    </row>
    <row r="281" spans="1:4">
      <c r="A281" t="s">
        <v>348</v>
      </c>
      <c r="B281">
        <v>1307</v>
      </c>
      <c r="C281" t="s">
        <v>316</v>
      </c>
      <c r="D281">
        <v>0</v>
      </c>
    </row>
    <row r="282" spans="1:4">
      <c r="A282" t="s">
        <v>349</v>
      </c>
      <c r="B282">
        <v>337</v>
      </c>
      <c r="C282" t="s">
        <v>316</v>
      </c>
      <c r="D282">
        <v>0</v>
      </c>
    </row>
    <row r="283" spans="1:4">
      <c r="A283" t="s">
        <v>350</v>
      </c>
      <c r="B283">
        <v>37</v>
      </c>
      <c r="C283" t="s">
        <v>316</v>
      </c>
      <c r="D283">
        <v>0</v>
      </c>
    </row>
    <row r="284" spans="1:4">
      <c r="A284" t="s">
        <v>351</v>
      </c>
      <c r="B284">
        <v>346</v>
      </c>
      <c r="C284" t="s">
        <v>316</v>
      </c>
      <c r="D284">
        <v>0</v>
      </c>
    </row>
    <row r="285" spans="1:4">
      <c r="A285" t="s">
        <v>352</v>
      </c>
      <c r="B285">
        <v>62</v>
      </c>
      <c r="C285" t="s">
        <v>316</v>
      </c>
      <c r="D285">
        <v>0</v>
      </c>
    </row>
    <row r="286" spans="1:4">
      <c r="A286" t="s">
        <v>353</v>
      </c>
      <c r="B286">
        <v>154</v>
      </c>
      <c r="C286" t="s">
        <v>316</v>
      </c>
      <c r="D286">
        <v>0</v>
      </c>
    </row>
    <row r="287" spans="1:4">
      <c r="A287" t="s">
        <v>354</v>
      </c>
      <c r="B287">
        <v>524</v>
      </c>
      <c r="C287" t="s">
        <v>316</v>
      </c>
      <c r="D287">
        <v>0</v>
      </c>
    </row>
    <row r="288" spans="1:4">
      <c r="A288" t="s">
        <v>355</v>
      </c>
      <c r="B288">
        <v>27</v>
      </c>
      <c r="C288" t="s">
        <v>316</v>
      </c>
      <c r="D288">
        <v>0</v>
      </c>
    </row>
    <row r="289" spans="1:4">
      <c r="A289" t="s">
        <v>356</v>
      </c>
      <c r="B289">
        <v>12</v>
      </c>
      <c r="C289" t="s">
        <v>316</v>
      </c>
      <c r="D289">
        <v>0</v>
      </c>
    </row>
    <row r="290" spans="1:4">
      <c r="A290" t="s">
        <v>357</v>
      </c>
      <c r="B290">
        <v>38</v>
      </c>
      <c r="C290" t="s">
        <v>316</v>
      </c>
      <c r="D290">
        <v>0</v>
      </c>
    </row>
    <row r="291" spans="1:4">
      <c r="A291" t="s">
        <v>358</v>
      </c>
      <c r="B291">
        <v>250</v>
      </c>
      <c r="C291" t="s">
        <v>316</v>
      </c>
      <c r="D291">
        <v>0</v>
      </c>
    </row>
    <row r="292" spans="1:4">
      <c r="A292" t="s">
        <v>359</v>
      </c>
      <c r="B292">
        <v>8</v>
      </c>
      <c r="C292" t="s">
        <v>316</v>
      </c>
      <c r="D292">
        <v>0</v>
      </c>
    </row>
    <row r="293" spans="1:4">
      <c r="A293" t="s">
        <v>360</v>
      </c>
      <c r="B293">
        <v>1</v>
      </c>
      <c r="C293" t="s">
        <v>316</v>
      </c>
      <c r="D293">
        <v>0</v>
      </c>
    </row>
    <row r="294" spans="1:4">
      <c r="A294" t="s">
        <v>361</v>
      </c>
      <c r="B294">
        <v>1</v>
      </c>
      <c r="C294" t="s">
        <v>316</v>
      </c>
      <c r="D294">
        <v>0</v>
      </c>
    </row>
    <row r="295" spans="1:4">
      <c r="A295" t="s">
        <v>362</v>
      </c>
      <c r="B295">
        <v>912</v>
      </c>
      <c r="C295" t="s">
        <v>316</v>
      </c>
      <c r="D295">
        <v>0</v>
      </c>
    </row>
    <row r="296" spans="1:4">
      <c r="A296" t="s">
        <v>363</v>
      </c>
      <c r="B296">
        <v>196</v>
      </c>
      <c r="C296" t="s">
        <v>316</v>
      </c>
      <c r="D296">
        <v>0</v>
      </c>
    </row>
    <row r="297" spans="1:4">
      <c r="A297" t="s">
        <v>364</v>
      </c>
      <c r="B297">
        <v>65</v>
      </c>
      <c r="C297" t="s">
        <v>316</v>
      </c>
      <c r="D297">
        <v>0</v>
      </c>
    </row>
    <row r="298" spans="1:4">
      <c r="A298" t="s">
        <v>365</v>
      </c>
      <c r="B298">
        <v>116</v>
      </c>
      <c r="C298" t="s">
        <v>316</v>
      </c>
      <c r="D298">
        <v>0</v>
      </c>
    </row>
    <row r="299" spans="1:4">
      <c r="A299" t="s">
        <v>366</v>
      </c>
      <c r="B299">
        <v>253</v>
      </c>
      <c r="C299" t="s">
        <v>316</v>
      </c>
      <c r="D299">
        <v>0</v>
      </c>
    </row>
    <row r="300" spans="1:4">
      <c r="A300" t="s">
        <v>367</v>
      </c>
      <c r="B300">
        <v>50</v>
      </c>
      <c r="C300" t="s">
        <v>316</v>
      </c>
      <c r="D300">
        <v>0</v>
      </c>
    </row>
    <row r="301" spans="1:4">
      <c r="A301" t="s">
        <v>368</v>
      </c>
      <c r="B301">
        <v>101</v>
      </c>
      <c r="C301" t="s">
        <v>316</v>
      </c>
      <c r="D301">
        <v>0</v>
      </c>
    </row>
    <row r="302" spans="1:4">
      <c r="A302" t="s">
        <v>369</v>
      </c>
      <c r="B302">
        <v>701</v>
      </c>
      <c r="C302" t="s">
        <v>316</v>
      </c>
      <c r="D302">
        <v>0</v>
      </c>
    </row>
    <row r="303" spans="1:4">
      <c r="A303" t="s">
        <v>370</v>
      </c>
      <c r="B303">
        <v>43</v>
      </c>
      <c r="C303" t="s">
        <v>316</v>
      </c>
      <c r="D303">
        <v>0</v>
      </c>
    </row>
    <row r="304" spans="1:4">
      <c r="A304" t="s">
        <v>371</v>
      </c>
      <c r="B304">
        <v>111</v>
      </c>
      <c r="C304" t="s">
        <v>316</v>
      </c>
      <c r="D304">
        <v>0</v>
      </c>
    </row>
    <row r="305" spans="1:4">
      <c r="A305" t="s">
        <v>372</v>
      </c>
      <c r="B305">
        <v>55</v>
      </c>
      <c r="C305" t="s">
        <v>316</v>
      </c>
      <c r="D305">
        <v>0</v>
      </c>
    </row>
    <row r="306" spans="1:4">
      <c r="A306" t="s">
        <v>373</v>
      </c>
      <c r="B306">
        <v>517</v>
      </c>
      <c r="C306" t="s">
        <v>316</v>
      </c>
      <c r="D306">
        <v>0</v>
      </c>
    </row>
    <row r="307" spans="1:4">
      <c r="A307" t="s">
        <v>374</v>
      </c>
      <c r="B307">
        <v>71</v>
      </c>
      <c r="C307" t="s">
        <v>316</v>
      </c>
      <c r="D307">
        <v>0</v>
      </c>
    </row>
    <row r="308" spans="1:4">
      <c r="A308" t="s">
        <v>375</v>
      </c>
      <c r="B308">
        <v>24</v>
      </c>
      <c r="C308" t="s">
        <v>316</v>
      </c>
      <c r="D308">
        <v>0</v>
      </c>
    </row>
    <row r="309" spans="1:4">
      <c r="A309" t="s">
        <v>376</v>
      </c>
      <c r="B309">
        <v>182</v>
      </c>
      <c r="C309" t="s">
        <v>316</v>
      </c>
      <c r="D309">
        <v>0</v>
      </c>
    </row>
    <row r="310" spans="1:4">
      <c r="A310" t="s">
        <v>377</v>
      </c>
      <c r="B310">
        <v>3457</v>
      </c>
      <c r="C310" t="s">
        <v>316</v>
      </c>
      <c r="D310">
        <v>0</v>
      </c>
    </row>
    <row r="311" spans="1:4">
      <c r="A311" t="s">
        <v>378</v>
      </c>
      <c r="B311">
        <v>1</v>
      </c>
      <c r="C311" t="s">
        <v>316</v>
      </c>
      <c r="D311">
        <v>0</v>
      </c>
    </row>
    <row r="312" spans="1:4">
      <c r="A312" t="s">
        <v>379</v>
      </c>
      <c r="B312">
        <v>17</v>
      </c>
      <c r="C312" t="s">
        <v>316</v>
      </c>
      <c r="D312">
        <v>0</v>
      </c>
    </row>
    <row r="313" spans="1:4">
      <c r="A313" t="s">
        <v>380</v>
      </c>
      <c r="B313">
        <v>78</v>
      </c>
      <c r="C313" t="s">
        <v>316</v>
      </c>
      <c r="D313">
        <v>0</v>
      </c>
    </row>
    <row r="314" spans="1:4">
      <c r="A314" t="s">
        <v>381</v>
      </c>
      <c r="B314">
        <v>200</v>
      </c>
      <c r="C314" t="s">
        <v>316</v>
      </c>
      <c r="D314">
        <v>0</v>
      </c>
    </row>
    <row r="315" spans="1:4">
      <c r="A315" t="s">
        <v>382</v>
      </c>
      <c r="B315">
        <v>2</v>
      </c>
      <c r="C315" t="s">
        <v>316</v>
      </c>
      <c r="D315">
        <v>0</v>
      </c>
    </row>
    <row r="316" spans="1:4">
      <c r="A316" t="s">
        <v>383</v>
      </c>
      <c r="B316">
        <v>2</v>
      </c>
      <c r="C316" t="s">
        <v>316</v>
      </c>
      <c r="D316">
        <v>0</v>
      </c>
    </row>
    <row r="317" spans="1:4">
      <c r="A317" t="s">
        <v>384</v>
      </c>
      <c r="B317">
        <v>75</v>
      </c>
      <c r="C317" t="s">
        <v>316</v>
      </c>
      <c r="D317">
        <v>0</v>
      </c>
    </row>
    <row r="318" spans="1:4">
      <c r="A318" t="s">
        <v>385</v>
      </c>
      <c r="B318">
        <v>95</v>
      </c>
      <c r="C318" t="s">
        <v>316</v>
      </c>
      <c r="D318">
        <v>0</v>
      </c>
    </row>
    <row r="319" spans="1:4">
      <c r="A319" t="s">
        <v>386</v>
      </c>
      <c r="B319">
        <v>8</v>
      </c>
      <c r="C319" t="s">
        <v>316</v>
      </c>
      <c r="D3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1E62-8C42-4F51-A6B7-411FFA6147EC}">
  <dimension ref="A1:G54"/>
  <sheetViews>
    <sheetView topLeftCell="A25" workbookViewId="0">
      <selection activeCell="E3" sqref="E3:G7"/>
    </sheetView>
  </sheetViews>
  <sheetFormatPr defaultRowHeight="14.5"/>
  <cols>
    <col min="1" max="1" width="87.54296875" bestFit="1" customWidth="1"/>
    <col min="5" max="5" width="28.36328125" bestFit="1" customWidth="1"/>
  </cols>
  <sheetData>
    <row r="1" spans="1:7">
      <c r="A1" t="s">
        <v>0</v>
      </c>
      <c r="B1" t="s">
        <v>1</v>
      </c>
      <c r="C1" t="s">
        <v>387</v>
      </c>
    </row>
    <row r="2" spans="1:7">
      <c r="A2" t="s">
        <v>2</v>
      </c>
      <c r="B2">
        <v>9722776</v>
      </c>
      <c r="C2">
        <v>95.380562792620438</v>
      </c>
    </row>
    <row r="3" spans="1:7">
      <c r="A3" t="s">
        <v>3</v>
      </c>
      <c r="B3">
        <v>274598</v>
      </c>
      <c r="C3">
        <v>2.6938100581282534</v>
      </c>
      <c r="E3" t="s">
        <v>0</v>
      </c>
      <c r="F3" t="s">
        <v>1</v>
      </c>
      <c r="G3" t="s">
        <v>387</v>
      </c>
    </row>
    <row r="4" spans="1:7">
      <c r="A4" t="s">
        <v>4</v>
      </c>
      <c r="B4">
        <v>179945</v>
      </c>
      <c r="C4">
        <v>1.7652628602899094</v>
      </c>
      <c r="E4" t="s">
        <v>2</v>
      </c>
      <c r="F4">
        <v>9722776</v>
      </c>
      <c r="G4">
        <v>95.380562792620438</v>
      </c>
    </row>
    <row r="5" spans="1:7">
      <c r="A5" t="s">
        <v>5</v>
      </c>
      <c r="B5">
        <v>4153</v>
      </c>
      <c r="C5">
        <v>4.0740985627741776E-2</v>
      </c>
      <c r="E5" t="s">
        <v>3</v>
      </c>
      <c r="F5">
        <v>274598</v>
      </c>
      <c r="G5">
        <v>2.6938100581282534</v>
      </c>
    </row>
    <row r="6" spans="1:7">
      <c r="A6" t="s">
        <v>6</v>
      </c>
      <c r="B6">
        <v>3372</v>
      </c>
      <c r="C6">
        <v>3.3079365166565199E-2</v>
      </c>
      <c r="E6" t="s">
        <v>4</v>
      </c>
      <c r="F6">
        <v>179945</v>
      </c>
      <c r="G6">
        <v>1.7652628602899094</v>
      </c>
    </row>
    <row r="7" spans="1:7">
      <c r="A7" t="s">
        <v>7</v>
      </c>
      <c r="B7">
        <v>1592</v>
      </c>
      <c r="C7">
        <v>1.5617541324190925E-2</v>
      </c>
      <c r="E7" t="s">
        <v>388</v>
      </c>
      <c r="F7">
        <f>F8-F9</f>
        <v>16347</v>
      </c>
      <c r="G7">
        <f>100-SUM(G4:G6)</f>
        <v>0.16036428896140364</v>
      </c>
    </row>
    <row r="8" spans="1:7">
      <c r="A8" t="s">
        <v>8</v>
      </c>
      <c r="B8">
        <v>1288</v>
      </c>
      <c r="C8">
        <v>1.2635297252234869E-2</v>
      </c>
      <c r="F8">
        <v>10193666</v>
      </c>
    </row>
    <row r="9" spans="1:7">
      <c r="A9" t="s">
        <v>9</v>
      </c>
      <c r="B9">
        <v>785</v>
      </c>
      <c r="C9">
        <v>7.7008605147549465E-3</v>
      </c>
      <c r="F9">
        <f>SUM(F4:F6)</f>
        <v>10177319</v>
      </c>
    </row>
    <row r="10" spans="1:7">
      <c r="A10" t="s">
        <v>10</v>
      </c>
      <c r="B10">
        <v>715</v>
      </c>
      <c r="C10">
        <v>7.0141595771334875E-3</v>
      </c>
    </row>
    <row r="11" spans="1:7">
      <c r="A11" t="s">
        <v>11</v>
      </c>
      <c r="B11">
        <v>466</v>
      </c>
      <c r="C11">
        <v>4.5714662418800062E-3</v>
      </c>
    </row>
    <row r="12" spans="1:7">
      <c r="A12" t="s">
        <v>12</v>
      </c>
      <c r="B12">
        <v>462</v>
      </c>
      <c r="C12">
        <v>4.5322261883016376E-3</v>
      </c>
    </row>
    <row r="13" spans="1:7">
      <c r="A13" t="s">
        <v>13</v>
      </c>
      <c r="B13">
        <v>414</v>
      </c>
      <c r="C13">
        <v>4.0613455453612076E-3</v>
      </c>
    </row>
    <row r="14" spans="1:7">
      <c r="A14" t="s">
        <v>14</v>
      </c>
      <c r="B14">
        <v>414</v>
      </c>
      <c r="C14">
        <v>4.0613455453612076E-3</v>
      </c>
    </row>
    <row r="15" spans="1:7">
      <c r="A15" t="s">
        <v>15</v>
      </c>
      <c r="B15">
        <v>304</v>
      </c>
      <c r="C15">
        <v>2.9822440719560559E-3</v>
      </c>
    </row>
    <row r="16" spans="1:7">
      <c r="A16" t="s">
        <v>16</v>
      </c>
      <c r="B16">
        <v>281</v>
      </c>
      <c r="C16">
        <v>2.7566137638804331E-3</v>
      </c>
    </row>
    <row r="17" spans="1:3">
      <c r="A17" t="s">
        <v>17</v>
      </c>
      <c r="B17">
        <v>252</v>
      </c>
      <c r="C17">
        <v>2.4721233754372569E-3</v>
      </c>
    </row>
    <row r="18" spans="1:3">
      <c r="A18" t="s">
        <v>18</v>
      </c>
      <c r="B18">
        <v>203</v>
      </c>
      <c r="C18">
        <v>1.9914327191022344E-3</v>
      </c>
    </row>
    <row r="19" spans="1:3">
      <c r="A19" t="s">
        <v>19</v>
      </c>
      <c r="B19">
        <v>195</v>
      </c>
      <c r="C19">
        <v>1.9129526119454963E-3</v>
      </c>
    </row>
    <row r="20" spans="1:3">
      <c r="A20" t="s">
        <v>20</v>
      </c>
      <c r="B20">
        <v>142</v>
      </c>
      <c r="C20">
        <v>1.393021902032105E-3</v>
      </c>
    </row>
    <row r="21" spans="1:3">
      <c r="A21" t="s">
        <v>21</v>
      </c>
      <c r="B21">
        <v>115</v>
      </c>
      <c r="C21">
        <v>1.1281515403781133E-3</v>
      </c>
    </row>
    <row r="22" spans="1:3">
      <c r="A22" t="s">
        <v>22</v>
      </c>
      <c r="B22">
        <v>107</v>
      </c>
      <c r="C22">
        <v>1.0496714332213749E-3</v>
      </c>
    </row>
    <row r="23" spans="1:3">
      <c r="A23" t="s">
        <v>23</v>
      </c>
      <c r="B23">
        <v>107</v>
      </c>
      <c r="C23">
        <v>1.0496714332213749E-3</v>
      </c>
    </row>
    <row r="24" spans="1:3">
      <c r="A24" t="s">
        <v>24</v>
      </c>
      <c r="B24">
        <v>104</v>
      </c>
      <c r="C24">
        <v>1.0202413930375982E-3</v>
      </c>
    </row>
    <row r="25" spans="1:3">
      <c r="A25" t="s">
        <v>25</v>
      </c>
      <c r="B25">
        <v>102</v>
      </c>
      <c r="C25">
        <v>1.0006213662484135E-3</v>
      </c>
    </row>
    <row r="26" spans="1:3">
      <c r="A26" t="s">
        <v>26</v>
      </c>
      <c r="B26">
        <v>102</v>
      </c>
      <c r="C26">
        <v>1.0006213662484135E-3</v>
      </c>
    </row>
    <row r="27" spans="1:3">
      <c r="A27" t="s">
        <v>27</v>
      </c>
      <c r="B27">
        <v>87</v>
      </c>
      <c r="C27">
        <v>8.5347116532952922E-4</v>
      </c>
    </row>
    <row r="28" spans="1:3">
      <c r="A28" t="s">
        <v>28</v>
      </c>
      <c r="B28">
        <v>83</v>
      </c>
      <c r="C28">
        <v>8.1423111175115998E-4</v>
      </c>
    </row>
    <row r="29" spans="1:3">
      <c r="A29" t="s">
        <v>29</v>
      </c>
      <c r="B29">
        <v>75</v>
      </c>
      <c r="C29">
        <v>7.3575100459442161E-4</v>
      </c>
    </row>
    <row r="30" spans="1:3">
      <c r="A30" t="s">
        <v>30</v>
      </c>
      <c r="B30">
        <v>71</v>
      </c>
      <c r="C30">
        <v>6.9651095101605249E-4</v>
      </c>
    </row>
    <row r="31" spans="1:3">
      <c r="A31" t="s">
        <v>31</v>
      </c>
      <c r="B31">
        <v>63</v>
      </c>
      <c r="C31">
        <v>6.1803084385931423E-4</v>
      </c>
    </row>
    <row r="32" spans="1:3">
      <c r="A32" t="s">
        <v>32</v>
      </c>
      <c r="B32">
        <v>54</v>
      </c>
      <c r="C32">
        <v>5.2974072330798361E-4</v>
      </c>
    </row>
    <row r="33" spans="1:3">
      <c r="A33" t="s">
        <v>33</v>
      </c>
      <c r="B33">
        <v>52</v>
      </c>
      <c r="C33">
        <v>5.101206965187991E-4</v>
      </c>
    </row>
    <row r="34" spans="1:3">
      <c r="A34" t="s">
        <v>34</v>
      </c>
      <c r="B34">
        <v>25</v>
      </c>
      <c r="C34">
        <v>2.4525033486480724E-4</v>
      </c>
    </row>
    <row r="35" spans="1:3">
      <c r="A35" t="s">
        <v>35</v>
      </c>
      <c r="B35">
        <v>23</v>
      </c>
      <c r="C35">
        <v>2.2563030807562265E-4</v>
      </c>
    </row>
    <row r="36" spans="1:3">
      <c r="A36" t="s">
        <v>36</v>
      </c>
      <c r="B36">
        <v>18</v>
      </c>
      <c r="C36">
        <v>1.7658024110266119E-4</v>
      </c>
    </row>
    <row r="37" spans="1:3">
      <c r="A37" t="s">
        <v>37</v>
      </c>
      <c r="B37">
        <v>18</v>
      </c>
      <c r="C37">
        <v>1.7658024110266119E-4</v>
      </c>
    </row>
    <row r="38" spans="1:3">
      <c r="A38" t="s">
        <v>38</v>
      </c>
      <c r="B38">
        <v>16</v>
      </c>
      <c r="C38">
        <v>1.5696021431347662E-4</v>
      </c>
    </row>
    <row r="39" spans="1:3">
      <c r="A39" t="s">
        <v>39</v>
      </c>
      <c r="B39">
        <v>15</v>
      </c>
      <c r="C39">
        <v>1.4715020091888434E-4</v>
      </c>
    </row>
    <row r="40" spans="1:3">
      <c r="A40" t="s">
        <v>40</v>
      </c>
      <c r="B40">
        <v>13</v>
      </c>
      <c r="C40">
        <v>1.2753017412969978E-4</v>
      </c>
    </row>
    <row r="41" spans="1:3">
      <c r="A41" t="s">
        <v>41</v>
      </c>
      <c r="B41">
        <v>12</v>
      </c>
      <c r="C41">
        <v>1.1772016073510748E-4</v>
      </c>
    </row>
    <row r="42" spans="1:3">
      <c r="A42" t="s">
        <v>42</v>
      </c>
      <c r="B42">
        <v>11</v>
      </c>
      <c r="C42">
        <v>1.0791014734051518E-4</v>
      </c>
    </row>
    <row r="43" spans="1:3">
      <c r="A43" t="s">
        <v>43</v>
      </c>
      <c r="B43">
        <v>8</v>
      </c>
      <c r="C43">
        <v>7.8480107156738311E-5</v>
      </c>
    </row>
    <row r="44" spans="1:3">
      <c r="A44" t="s">
        <v>44</v>
      </c>
      <c r="B44">
        <v>5</v>
      </c>
      <c r="C44">
        <v>4.9050066972961451E-5</v>
      </c>
    </row>
    <row r="45" spans="1:3">
      <c r="A45" t="s">
        <v>45</v>
      </c>
      <c r="B45">
        <v>5</v>
      </c>
      <c r="C45">
        <v>4.9050066972961451E-5</v>
      </c>
    </row>
    <row r="46" spans="1:3">
      <c r="A46" t="s">
        <v>46</v>
      </c>
      <c r="B46">
        <v>4</v>
      </c>
      <c r="C46">
        <v>3.9240053578369155E-5</v>
      </c>
    </row>
    <row r="47" spans="1:3">
      <c r="A47" t="s">
        <v>47</v>
      </c>
      <c r="B47">
        <v>3</v>
      </c>
      <c r="C47">
        <v>2.943004018377687E-5</v>
      </c>
    </row>
    <row r="48" spans="1:3">
      <c r="A48" t="s">
        <v>48</v>
      </c>
      <c r="B48">
        <v>3</v>
      </c>
      <c r="C48">
        <v>2.943004018377687E-5</v>
      </c>
    </row>
    <row r="49" spans="1:3">
      <c r="A49" t="s">
        <v>49</v>
      </c>
      <c r="B49">
        <v>2</v>
      </c>
      <c r="C49">
        <v>1.9620026789184578E-5</v>
      </c>
    </row>
    <row r="50" spans="1:3">
      <c r="A50" t="s">
        <v>50</v>
      </c>
      <c r="B50">
        <v>2</v>
      </c>
      <c r="C50">
        <v>1.9620026789184578E-5</v>
      </c>
    </row>
    <row r="51" spans="1:3">
      <c r="A51" t="s">
        <v>51</v>
      </c>
      <c r="B51">
        <v>2</v>
      </c>
      <c r="C51">
        <v>1.9620026789184578E-5</v>
      </c>
    </row>
    <row r="52" spans="1:3">
      <c r="A52" t="s">
        <v>52</v>
      </c>
      <c r="B52">
        <v>1</v>
      </c>
      <c r="C52">
        <v>9.8100133945922888E-6</v>
      </c>
    </row>
    <row r="53" spans="1:3">
      <c r="A53" t="s">
        <v>53</v>
      </c>
      <c r="B53">
        <v>1</v>
      </c>
      <c r="C53">
        <v>9.8100133945922888E-6</v>
      </c>
    </row>
    <row r="54" spans="1:3">
      <c r="B54">
        <f>SUM(B2:B53)</f>
        <v>10193666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65E6-522D-4230-87DA-5C97AEC18262}">
  <dimension ref="A1:C5"/>
  <sheetViews>
    <sheetView workbookViewId="0">
      <selection activeCell="C10" sqref="C10"/>
    </sheetView>
  </sheetViews>
  <sheetFormatPr defaultRowHeight="14.5"/>
  <cols>
    <col min="1" max="1" width="28.36328125" bestFit="1" customWidth="1"/>
    <col min="2" max="2" width="12.54296875" bestFit="1" customWidth="1"/>
    <col min="3" max="3" width="8.81640625" bestFit="1" customWidth="1"/>
  </cols>
  <sheetData>
    <row r="1" spans="1:3">
      <c r="A1" t="s">
        <v>0</v>
      </c>
      <c r="B1" t="s">
        <v>1</v>
      </c>
      <c r="C1" t="s">
        <v>387</v>
      </c>
    </row>
    <row r="2" spans="1:3">
      <c r="A2" t="s">
        <v>2</v>
      </c>
      <c r="B2" s="3">
        <v>9722776</v>
      </c>
      <c r="C2" s="5">
        <v>95.380562792620438</v>
      </c>
    </row>
    <row r="3" spans="1:3">
      <c r="A3" t="s">
        <v>3</v>
      </c>
      <c r="B3" s="3">
        <v>274598</v>
      </c>
      <c r="C3" s="5">
        <v>2.6938100581282534</v>
      </c>
    </row>
    <row r="4" spans="1:3">
      <c r="A4" t="s">
        <v>4</v>
      </c>
      <c r="B4" s="3">
        <v>179945</v>
      </c>
      <c r="C4" s="5">
        <v>1.7652628602899094</v>
      </c>
    </row>
    <row r="5" spans="1:3">
      <c r="A5" t="s">
        <v>388</v>
      </c>
      <c r="B5" s="3">
        <v>16347</v>
      </c>
      <c r="C5" s="5">
        <v>0.16036428896140364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ct</vt:lpstr>
      <vt:lpstr>Sheet4</vt:lpstr>
      <vt:lpstr>Sheet3</vt:lpstr>
      <vt:lpstr>MC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 Nguyen Thi Thuy (BIC - SBD)</dc:creator>
  <cp:lastModifiedBy>Quynh Nguyen</cp:lastModifiedBy>
  <dcterms:created xsi:type="dcterms:W3CDTF">2024-02-16T13:18:36Z</dcterms:created>
  <dcterms:modified xsi:type="dcterms:W3CDTF">2024-02-18T08:14:16Z</dcterms:modified>
</cp:coreProperties>
</file>