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gerald/Documents/Datenjournalist/Journalismus/addendum/2018-04-oökiga/kindergartenooe/betreuungszeit/betreuungszeit/input/"/>
    </mc:Choice>
  </mc:AlternateContent>
  <bookViews>
    <workbookView xWindow="460" yWindow="460" windowWidth="26820" windowHeight="15440" tabRatio="784" activeTab="3"/>
  </bookViews>
  <sheets>
    <sheet name="offene Tage pro Woche" sheetId="9" r:id="rId1"/>
    <sheet name="offene Wochen pro Jahr" sheetId="10" r:id="rId2"/>
    <sheet name="tägliche Öffnung Beginn" sheetId="11" r:id="rId3"/>
    <sheet name="tägliche Öffnung Ende" sheetId="12" r:id="rId4"/>
    <sheet name="Tabelle1" sheetId="15" r:id="rId5"/>
    <sheet name="offene Stunden pro Tag" sheetId="13" r:id="rId6"/>
    <sheet name="Schließtage pro Jahr" sheetId="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3c95326_STF_Titel_1_CN1" localSheetId="1">#REF!</definedName>
    <definedName name="_13c95326_STF_Titel_1_CN1">#REF!</definedName>
    <definedName name="_13c95326_STF_Vorspalte_1_CN1" localSheetId="1">#REF!,#REF!,#REF!,#REF!,#REF!</definedName>
    <definedName name="_13c95326_STF_Vorspalte_1_CN1">#REF!,#REF!,#REF!,#REF!,#REF!</definedName>
    <definedName name="_13c95326_STF_Zwischensumme_1_CN1" localSheetId="1">#REF!,#REF!,#REF!,#REF!</definedName>
    <definedName name="_13c95326_STF_Zwischensumme_1_CN1">#REF!,#REF!,#REF!,#REF!</definedName>
    <definedName name="_271e9afc_STF_Fuss_1_CN1" localSheetId="3">'tägliche Öffnung Ende'!$A$48:$N$48</definedName>
    <definedName name="_271e9afc_STF_Gesamtsumme_1_CN1" localSheetId="3">'tägliche Öffnung Ende'!$C$2:$N$2</definedName>
    <definedName name="_271e9afc_STF_Koerper_1_CN1" localSheetId="3">'tägliche Öffnung Ende'!$C$2:$N$10,'tägliche Öffnung Ende'!$C$12:$N$19,'tägliche Öffnung Ende'!$C$21:$N$28,'tägliche Öffnung Ende'!$C$30:$N$37,'tägliche Öffnung Ende'!$C$39:$N$46</definedName>
    <definedName name="_271e9afc_STF_Koerper_1_CN1">'[1]Tab5_Öffnung Ende'!$B$6:$M$14,'[1]Tab5_Öffnung Ende'!$B$16:$M$24,'[1]Tab5_Öffnung Ende'!$B$26:$M$34,'[1]Tab5_Öffnung Ende'!$B$36:$M$44,'[1]Tab5_Öffnung Ende'!$B$46:$M$54</definedName>
    <definedName name="_271e9afc_STF_Tabellenkopf_1_CN1" localSheetId="3">'tägliche Öffnung Ende'!$A$1:$N$1</definedName>
    <definedName name="_271e9afc_STF_Titel_1_CN1" localSheetId="3">'tägliche Öffnung Ende'!#REF!</definedName>
    <definedName name="_271e9afc_STF_Vorspalte_1_CN1" localSheetId="3">'tägliche Öffnung Ende'!$A$2:$A$10,'tägliche Öffnung Ende'!$A$12:$A$19,'tägliche Öffnung Ende'!$A$21:$A$28,'tägliche Öffnung Ende'!$A$30:$A$37,'tägliche Öffnung Ende'!$A$39:$A$46</definedName>
    <definedName name="_271e9afc_STF_Vorspalte_1_CN1">'[1]Tab5_Öffnung Ende'!$A$6:$A$14,'[1]Tab5_Öffnung Ende'!$A$16:$A$24,'[1]Tab5_Öffnung Ende'!$A$26:$A$34,'[1]Tab5_Öffnung Ende'!$A$36:$A$44,'[1]Tab5_Öffnung Ende'!$A$46:$A$54</definedName>
    <definedName name="_271e9afc_STF_Zwischensumme_1_CN1" localSheetId="3">'tägliche Öffnung Ende'!#REF!,'tägliche Öffnung Ende'!$C$21:$N$21,'tägliche Öffnung Ende'!$C$30:$N$30,'tägliche Öffnung Ende'!$C$39:$N$39</definedName>
    <definedName name="_271e9afc_STF_Zwischensumme_1_CN1">'[1]Tab5_Öffnung Ende'!$B$16:$M$16,'[1]Tab5_Öffnung Ende'!$B$26:$M$26,'[1]Tab5_Öffnung Ende'!$B$36:$M$36,'[1]Tab5_Öffnung Ende'!$B$46:$M$46</definedName>
    <definedName name="_271e9afc_STF_Zwischenueberschrift_1_CN1" localSheetId="3">'tägliche Öffnung Ende'!#REF!,'tägliche Öffnung Ende'!$A$11:$N$11,'tägliche Öffnung Ende'!$A$20:$N$20,'tägliche Öffnung Ende'!$A$29:$N$29,'tägliche Öffnung Ende'!$A$38:$N$38</definedName>
    <definedName name="_271e9afc_STF_Zwischenueberschrift_1_CN1">'[1]Tab5_Öffnung Ende'!$A$5:$M$5,'[1]Tab5_Öffnung Ende'!$A$15:$M$15,'[1]Tab5_Öffnung Ende'!$A$25:$M$25,'[1]Tab5_Öffnung Ende'!$A$35:$M$35,'[1]Tab5_Öffnung Ende'!$A$45:$M$45</definedName>
    <definedName name="_4e2910fe_STF_Fuss_1_CN1" localSheetId="6">'Schließtage pro Jahr'!#REF!</definedName>
    <definedName name="_4e2910fe_STF_Fuss_1_CN1">[2]Tab7_Schließtage!#REF!</definedName>
    <definedName name="_4e2910fe_STF_Gesamtsumme_1_CN1" localSheetId="6">'Schließtage pro Jahr'!$B$6:$M$6</definedName>
    <definedName name="_4e2910fe_STF_Koerper_1_CN1" localSheetId="6">'Schließtage pro Jahr'!$B$6:$M$15,'Schließtage pro Jahr'!$B$17:$M$26,'Schließtage pro Jahr'!$B$28:$M$37,'Schließtage pro Jahr'!$B$39:$M$48,'Schließtage pro Jahr'!$B$50:$M$59</definedName>
    <definedName name="_4e2910fe_STF_Koerper_1_CN1">[2]Tab7_Schließtage!$B$6:$M$15,[2]Tab7_Schließtage!$B$17:$M$26,[2]Tab7_Schließtage!$B$28:$M$37,[2]Tab7_Schließtage!$B$39:$M$48,[2]Tab7_Schließtage!$B$50:$M$59</definedName>
    <definedName name="_4e2910fe_STF_Tabellenkopf_1_CN1" localSheetId="6">'Schließtage pro Jahr'!$A$3:$M$4</definedName>
    <definedName name="_4e2910fe_STF_Titel_1_CN1" localSheetId="6">'Schließtage pro Jahr'!$A$1:$M$1</definedName>
    <definedName name="_4e2910fe_STF_Vorspalte_1_CN1" localSheetId="6">'Schließtage pro Jahr'!$A$6:$A$15,'Schließtage pro Jahr'!$A$17:$A$26,'Schließtage pro Jahr'!$A$28:$A$37,'Schließtage pro Jahr'!$A$39:$A$48,'Schließtage pro Jahr'!$A$50:$A$59</definedName>
    <definedName name="_4e2910fe_STF_Vorspalte_1_CN1">[2]Tab7_Schließtage!$A$6:$A$15,[2]Tab7_Schließtage!$A$17:$A$26,[2]Tab7_Schließtage!$A$28:$A$37,[2]Tab7_Schließtage!$A$39:$A$48,[2]Tab7_Schließtage!$A$50:$A$59</definedName>
    <definedName name="_4e2910fe_STF_Zwischensumme_1_CN1" localSheetId="6">'Schließtage pro Jahr'!$B$17:$M$17,'Schließtage pro Jahr'!$B$28:$M$28,'Schließtage pro Jahr'!$B$39:$M$39,'Schließtage pro Jahr'!$B$50:$M$50</definedName>
    <definedName name="_4e2910fe_STF_Zwischensumme_1_CN1">[2]Tab7_Schließtage!$B$17:$M$17,[2]Tab7_Schließtage!$B$28:$M$28,[2]Tab7_Schließtage!$B$39:$M$39,[2]Tab7_Schließtage!$B$50:$M$50</definedName>
    <definedName name="_4e2910fe_STF_Zwischenueberschrift_1_CN1" localSheetId="6">'Schließtage pro Jahr'!$A$5:$M$5,'Schließtage pro Jahr'!$A$16:$M$16,'Schließtage pro Jahr'!$A$27:$M$27,'Schließtage pro Jahr'!$A$38:$M$38,'Schließtage pro Jahr'!$A$49:$M$49</definedName>
    <definedName name="_4e2910fe_STF_Zwischenueberschrift_1_CN1">[2]Tab7_Schließtage!$A$5:$M$5,[2]Tab7_Schließtage!$A$16:$M$16,[2]Tab7_Schließtage!$A$27:$M$27,[2]Tab7_Schließtage!$A$38:$M$38,[2]Tab7_Schließtage!$A$49:$M$49</definedName>
    <definedName name="_8d7a97e1_STF_Fuss_1_CN1" localSheetId="0">#REF!</definedName>
    <definedName name="_8d7a97e1_STF_Fuss_1_CN1">#REF!</definedName>
    <definedName name="_8d7a97e1_STF_Gesamtsumme_1_CN1" localSheetId="0">#REF!</definedName>
    <definedName name="_8d7a97e1_STF_Gesamtsumme_1_CN1">#REF!</definedName>
    <definedName name="_8d7a97e1_STF_Koerper_1_CN1" localSheetId="0">#REF!,#REF!,#REF!,#REF!,#REF!</definedName>
    <definedName name="_8d7a97e1_STF_Koerper_1_CN1">#REF!,#REF!,#REF!,#REF!,#REF!</definedName>
    <definedName name="_8d7a97e1_STF_Tabellenkopf_1_CN1" localSheetId="0">#REF!</definedName>
    <definedName name="_8d7a97e1_STF_Tabellenkopf_1_CN1">#REF!</definedName>
    <definedName name="_8d7a97e1_STF_Titel_1_CN1" localSheetId="0">#REF!</definedName>
    <definedName name="_8d7a97e1_STF_Titel_1_CN1">#REF!</definedName>
    <definedName name="_8d7a97e1_STF_Vorspalte_1_CN1" localSheetId="0">#REF!,#REF!,#REF!,#REF!,#REF!</definedName>
    <definedName name="_8d7a97e1_STF_Vorspalte_1_CN1">#REF!,#REF!,#REF!,#REF!,#REF!</definedName>
    <definedName name="_8d7a97e1_STF_Zwischensumme_1_CN1" localSheetId="0">#REF!,#REF!,#REF!,#REF!</definedName>
    <definedName name="_8d7a97e1_STF_Zwischensumme_1_CN1">#REF!,#REF!,#REF!,#REF!</definedName>
    <definedName name="_8d7a97e1_STF_Zwischenueberschrift_1_CN1" localSheetId="0">#REF!,#REF!,#REF!,#REF!,#REF!</definedName>
    <definedName name="_8d7a97e1_STF_Zwischenueberschrift_1_CN1">#REF!,#REF!,#REF!,#REF!,#REF!</definedName>
    <definedName name="_b0160600_STF_Fuss_1_CN1" localSheetId="1">'offene Wochen pro Jahr'!#REF!</definedName>
    <definedName name="_b0160600_STF_Fuss_1_CN1">'[3]Tab3_geöffnete Wochen'!#REF!</definedName>
    <definedName name="_b0160600_STF_Gesamtsumme_1_CN1" localSheetId="1">'offene Wochen pro Jahr'!$B$6:$K$6</definedName>
    <definedName name="_b0160600_STF_Koerper_1_CN1" localSheetId="1">'offene Wochen pro Jahr'!$B$6:$K$15,'offene Wochen pro Jahr'!$B$17:$K$26,'offene Wochen pro Jahr'!$B$28:$K$37,'offene Wochen pro Jahr'!$B$39:$K$48,'offene Wochen pro Jahr'!$B$50:$K$59</definedName>
    <definedName name="_b0160600_STF_Koerper_1_CN1">'[3]Tab3_geöffnete Wochen'!$B$6:$K$15,'[3]Tab3_geöffnete Wochen'!$B$17:$K$26,'[3]Tab3_geöffnete Wochen'!$B$28:$K$37,'[3]Tab3_geöffnete Wochen'!$B$39:$K$48,'[3]Tab3_geöffnete Wochen'!$B$50:$K$59</definedName>
    <definedName name="_b0160600_STF_Tabellenkopf_1_CN1" localSheetId="1">'offene Wochen pro Jahr'!$A$3:$K$4</definedName>
    <definedName name="_b0160600_STF_Vorspalte_1_CN1" localSheetId="1">'offene Wochen pro Jahr'!$A$6:$A$15,'offene Wochen pro Jahr'!$A$17:$A$26,'offene Wochen pro Jahr'!$A$28:$A$37,'offene Wochen pro Jahr'!$A$39:$A$48,'offene Wochen pro Jahr'!$A$50:$A$59</definedName>
    <definedName name="_b0160600_STF_Vorspalte_1_CN1">'[3]Tab3_geöffnete Wochen'!$A$6:$A$15,'[3]Tab3_geöffnete Wochen'!$A$17:$A$26,'[3]Tab3_geöffnete Wochen'!$A$28:$A$37,'[3]Tab3_geöffnete Wochen'!$A$39:$A$48,'[3]Tab3_geöffnete Wochen'!$A$50:$A$59</definedName>
    <definedName name="_c904bc5f_STF_Fuss_1_CN1" localSheetId="2">'tägliche Öffnung Beginn'!#REF!</definedName>
    <definedName name="_c904bc5f_STF_Fuss_1_CN1">'[4]Tab4_Öffnung Beginn'!#REF!</definedName>
    <definedName name="_c904bc5f_STF_Gesamtsumme_1_CN1" localSheetId="2">'tägliche Öffnung Beginn'!$B$6:$M$6</definedName>
    <definedName name="_c904bc5f_STF_Koerper_1_CN1" localSheetId="2">'tägliche Öffnung Beginn'!$B$6:$M$15,'tägliche Öffnung Beginn'!$B$17:$M$26,'tägliche Öffnung Beginn'!$B$28:$M$37,'tägliche Öffnung Beginn'!$B$39:$M$48,'tägliche Öffnung Beginn'!$B$50:$M$59</definedName>
    <definedName name="_c904bc5f_STF_Koerper_1_CN1" localSheetId="3">'[5]Tab4_Öffnung Beginn'!$B$6:$M$15,'[5]Tab4_Öffnung Beginn'!$B$17:$M$26,'[5]Tab4_Öffnung Beginn'!$B$28:$M$37,'[5]Tab4_Öffnung Beginn'!$B$39:$M$48,'[5]Tab4_Öffnung Beginn'!$B$50:$M$59</definedName>
    <definedName name="_c904bc5f_STF_Koerper_1_CN1">'[4]Tab4_Öffnung Beginn'!$B$6:$M$15,'[4]Tab4_Öffnung Beginn'!$B$17:$M$26,'[4]Tab4_Öffnung Beginn'!$B$28:$M$37,'[4]Tab4_Öffnung Beginn'!$B$39:$M$48,'[4]Tab4_Öffnung Beginn'!$B$50:$M$59</definedName>
    <definedName name="_c904bc5f_STF_Tabellenkopf_1_CN1" localSheetId="2">'tägliche Öffnung Beginn'!$A$3:$M$4</definedName>
    <definedName name="_c904bc5f_STF_Titel_1_CN1" localSheetId="2">'tägliche Öffnung Beginn'!$A$1:$M$1</definedName>
    <definedName name="_c904bc5f_STF_Vorspalte_1_CN1" localSheetId="2">'tägliche Öffnung Beginn'!$A$6:$A$15,'tägliche Öffnung Beginn'!$A$17:$A$26,'tägliche Öffnung Beginn'!$A$28:$A$37,'tägliche Öffnung Beginn'!$A$39:$A$48,'tägliche Öffnung Beginn'!$A$50:$A$59</definedName>
    <definedName name="_c904bc5f_STF_Vorspalte_1_CN1" localSheetId="3">'[5]Tab4_Öffnung Beginn'!$A$6:$A$15,'[5]Tab4_Öffnung Beginn'!$A$17:$A$26,'[5]Tab4_Öffnung Beginn'!$A$28:$A$37,'[5]Tab4_Öffnung Beginn'!$A$39:$A$48,'[5]Tab4_Öffnung Beginn'!$A$50:$A$59</definedName>
    <definedName name="_c904bc5f_STF_Vorspalte_1_CN1">'[4]Tab4_Öffnung Beginn'!$A$6:$A$15,'[4]Tab4_Öffnung Beginn'!$A$17:$A$26,'[4]Tab4_Öffnung Beginn'!$A$28:$A$37,'[4]Tab4_Öffnung Beginn'!$A$39:$A$48,'[4]Tab4_Öffnung Beginn'!$A$50:$A$59</definedName>
    <definedName name="_c904bc5f_STF_Zwischensumme_1_CN1" localSheetId="2">'tägliche Öffnung Beginn'!$B$17:$M$17,'tägliche Öffnung Beginn'!$B$28:$M$28,'tägliche Öffnung Beginn'!$B$39:$M$39,'tägliche Öffnung Beginn'!$B$50:$M$50</definedName>
    <definedName name="_c904bc5f_STF_Zwischensumme_1_CN1" localSheetId="3">'[5]Tab4_Öffnung Beginn'!$B$17:$M$17,'[5]Tab4_Öffnung Beginn'!$B$28:$M$28,'[5]Tab4_Öffnung Beginn'!$B$39:$M$39,'[5]Tab4_Öffnung Beginn'!$B$50:$M$50</definedName>
    <definedName name="_c904bc5f_STF_Zwischensumme_1_CN1">'[4]Tab4_Öffnung Beginn'!$B$17:$M$17,'[4]Tab4_Öffnung Beginn'!$B$28:$M$28,'[4]Tab4_Öffnung Beginn'!$B$39:$M$39,'[4]Tab4_Öffnung Beginn'!$B$50:$M$50</definedName>
    <definedName name="_c904bc5f_STF_Zwischenueberschrift_1_CN1" localSheetId="2">'tägliche Öffnung Beginn'!$A$5:$M$5,'tägliche Öffnung Beginn'!$A$16:$M$16,'tägliche Öffnung Beginn'!$A$27:$M$27,'tägliche Öffnung Beginn'!$A$38:$M$38,'tägliche Öffnung Beginn'!$A$49:$M$49</definedName>
    <definedName name="_c904bc5f_STF_Zwischenueberschrift_1_CN1" localSheetId="3">'[5]Tab4_Öffnung Beginn'!$A$5:$M$5,'[5]Tab4_Öffnung Beginn'!$A$16:$M$16,'[5]Tab4_Öffnung Beginn'!$A$27:$M$27,'[5]Tab4_Öffnung Beginn'!$A$38:$M$38,'[5]Tab4_Öffnung Beginn'!$A$49:$M$49</definedName>
    <definedName name="_c904bc5f_STF_Zwischenueberschrift_1_CN1">'[4]Tab4_Öffnung Beginn'!$A$5:$M$5,'[4]Tab4_Öffnung Beginn'!$A$16:$M$16,'[4]Tab4_Öffnung Beginn'!$A$27:$M$27,'[4]Tab4_Öffnung Beginn'!$A$38:$M$38,'[4]Tab4_Öffnung Beginn'!$A$49:$M$49</definedName>
    <definedName name="_e3a20d09_STF_Fuss_1_CN1" localSheetId="5">'offene Stunden pro Tag'!#REF!</definedName>
    <definedName name="_e3a20d09_STF_Fuss_1_CN1">'[6]Tab6_Öffnung Stunden'!#REF!</definedName>
    <definedName name="_e3a20d09_STF_Gesamtsumme_1_CN1" localSheetId="5">'offene Stunden pro Tag'!$B$6:$L$6</definedName>
    <definedName name="_e3a20d09_STF_Koerper_1_CN1" localSheetId="5">'offene Stunden pro Tag'!$B$6:$L$15,'offene Stunden pro Tag'!$B$17:$L$26,'offene Stunden pro Tag'!$B$28:$L$37,'offene Stunden pro Tag'!$B$39:$L$48,'offene Stunden pro Tag'!$B$50:$L$59</definedName>
    <definedName name="_e3a20d09_STF_Koerper_1_CN1">'[6]Tab6_Öffnung Stunden'!$B$6:$L$15,'[6]Tab6_Öffnung Stunden'!$B$17:$L$26,'[6]Tab6_Öffnung Stunden'!$B$28:$L$37,'[6]Tab6_Öffnung Stunden'!$B$39:$L$48,'[6]Tab6_Öffnung Stunden'!$B$50:$L$59</definedName>
    <definedName name="_e3a20d09_STF_Tabellenkopf_1_CN1" localSheetId="5">'offene Stunden pro Tag'!$A$3:$L$4</definedName>
    <definedName name="_e3a20d09_STF_Titel_1_CN1" localSheetId="5">'offene Stunden pro Tag'!$A$1:$L$1</definedName>
    <definedName name="_e3a20d09_STF_Vorspalte_1_CN1" localSheetId="5">'offene Stunden pro Tag'!$A$6:$A$15,'offene Stunden pro Tag'!$A$17:$A$26,'offene Stunden pro Tag'!$A$28:$A$37,'offene Stunden pro Tag'!$A$39:$A$48,'offene Stunden pro Tag'!$A$50:$A$59</definedName>
    <definedName name="_e3a20d09_STF_Vorspalte_1_CN1">'[6]Tab6_Öffnung Stunden'!$A$6:$A$15,'[6]Tab6_Öffnung Stunden'!$A$17:$A$26,'[6]Tab6_Öffnung Stunden'!$A$28:$A$37,'[6]Tab6_Öffnung Stunden'!$A$39:$A$48,'[6]Tab6_Öffnung Stunden'!$A$50:$A$59</definedName>
    <definedName name="_e3a20d09_STF_Zwischensumme_1_CN1" localSheetId="5">'offene Stunden pro Tag'!$B$17:$L$17,'offene Stunden pro Tag'!$B$28:$L$28,'offene Stunden pro Tag'!$B$39:$L$39,'offene Stunden pro Tag'!$B$50:$L$50</definedName>
    <definedName name="_e3a20d09_STF_Zwischensumme_1_CN1">'[6]Tab6_Öffnung Stunden'!$B$17:$L$17,'[6]Tab6_Öffnung Stunden'!$B$28:$L$28,'[6]Tab6_Öffnung Stunden'!$B$39:$L$39,'[6]Tab6_Öffnung Stunden'!$B$50:$L$50</definedName>
    <definedName name="_e3a20d09_STF_Zwischenueberschrift_1_CN1" localSheetId="5">'offene Stunden pro Tag'!$A$5:$L$5,'offene Stunden pro Tag'!$A$16:$L$16,'offene Stunden pro Tag'!$A$27:$L$27,'offene Stunden pro Tag'!$A$38:$L$38,'offene Stunden pro Tag'!$A$49:$L$49</definedName>
    <definedName name="_e3a20d09_STF_Zwischenueberschrift_1_CN1">'[6]Tab6_Öffnung Stunden'!$A$5:$L$5,'[6]Tab6_Öffnung Stunden'!$A$16:$L$16,'[6]Tab6_Öffnung Stunden'!$A$27:$L$27,'[6]Tab6_Öffnung Stunden'!$A$38:$L$38,'[6]Tab6_Öffnung Stunden'!$A$49:$L$49</definedName>
    <definedName name="_f958d4c6_STF_Gesamtsumme_1_CN1" localSheetId="1">'offene Wochen pro Jahr'!$B$6:$K$6</definedName>
    <definedName name="_f958d4c6_STF_Koerper_1_CN1" localSheetId="1">'offene Wochen pro Jahr'!$B$6:$K$15,'offene Wochen pro Jahr'!$B$17:$K$26,'offene Wochen pro Jahr'!$B$28:$K$37,'offene Wochen pro Jahr'!$B$39:$K$48,'offene Wochen pro Jahr'!$B$50:$K$59</definedName>
    <definedName name="_f958d4c6_STF_Koerper_1_CN1">'[3]Tab3_geöffnete Wochen'!$B$6:$K$15,'[3]Tab3_geöffnete Wochen'!$B$17:$K$26,'[3]Tab3_geöffnete Wochen'!$B$28:$K$37,'[3]Tab3_geöffnete Wochen'!$B$39:$K$48,'[3]Tab3_geöffnete Wochen'!$B$50:$K$59</definedName>
    <definedName name="_f958d4c6_STF_Tabellenkopf_1_CN1" localSheetId="1">'offene Wochen pro Jahr'!$A$3:$K$4</definedName>
    <definedName name="_f958d4c6_STF_Titel_1_CN1" localSheetId="1">'offene Wochen pro Jahr'!$A$1:$K$1</definedName>
    <definedName name="_f958d4c6_STF_Zwischensumme_1_CN1" localSheetId="1">'offene Wochen pro Jahr'!$B$17:$K$17,'offene Wochen pro Jahr'!$B$28:$K$28,'offene Wochen pro Jahr'!$B$39:$K$39,'offene Wochen pro Jahr'!$B$50:$K$50</definedName>
    <definedName name="_f958d4c6_STF_Zwischensumme_1_CN1">'[3]Tab3_geöffnete Wochen'!$B$17:$K$17,'[3]Tab3_geöffnete Wochen'!$B$28:$K$28,'[3]Tab3_geöffnete Wochen'!$B$39:$K$39,'[3]Tab3_geöffnete Wochen'!$B$50:$K$50</definedName>
    <definedName name="_f958d4c6_STF_Zwischenueberschrift_1_CN1" localSheetId="1">'offene Wochen pro Jahr'!$A$49:$K$49,'offene Wochen pro Jahr'!$A$38:$K$38,'offene Wochen pro Jahr'!$A$27:$K$27,'offene Wochen pro Jahr'!$A$16:$K$16,'offene Wochen pro Jahr'!$A$5:$K$5</definedName>
    <definedName name="_f958d4c6_STF_Zwischenueberschrift_1_CN1">'[3]Tab3_geöffnete Wochen'!$A$49:$K$49,'[3]Tab3_geöffnete Wochen'!$A$38:$K$38,'[3]Tab3_geöffnete Wochen'!$A$27:$K$27,'[3]Tab3_geöffnete Wochen'!$A$16:$K$16,'[3]Tab3_geöffnete Wochen'!$A$5:$K$5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1" i="12" l="1"/>
  <c r="X3" i="12"/>
  <c r="Y3" i="12"/>
  <c r="Z3" i="12"/>
  <c r="AA3" i="12"/>
  <c r="AB3" i="12"/>
  <c r="AC3" i="12"/>
  <c r="AD3" i="12"/>
  <c r="X4" i="12"/>
  <c r="Y4" i="12"/>
  <c r="Z4" i="12"/>
  <c r="AA4" i="12"/>
  <c r="AB4" i="12"/>
  <c r="AC4" i="12"/>
  <c r="AD4" i="12"/>
  <c r="X5" i="12"/>
  <c r="Y5" i="12"/>
  <c r="Z5" i="12"/>
  <c r="AA5" i="12"/>
  <c r="AB5" i="12"/>
  <c r="AC5" i="12"/>
  <c r="AD5" i="12"/>
  <c r="X6" i="12"/>
  <c r="Y6" i="12"/>
  <c r="Z6" i="12"/>
  <c r="AA6" i="12"/>
  <c r="AB6" i="12"/>
  <c r="AC6" i="12"/>
  <c r="AD6" i="12"/>
  <c r="X7" i="12"/>
  <c r="Y7" i="12"/>
  <c r="Z7" i="12"/>
  <c r="AA7" i="12"/>
  <c r="AB7" i="12"/>
  <c r="AC7" i="12"/>
  <c r="AD7" i="12"/>
  <c r="X8" i="12"/>
  <c r="Y8" i="12"/>
  <c r="Z8" i="12"/>
  <c r="AA8" i="12"/>
  <c r="AB8" i="12"/>
  <c r="AC8" i="12"/>
  <c r="AD8" i="12"/>
  <c r="X9" i="12"/>
  <c r="Y9" i="12"/>
  <c r="Z9" i="12"/>
  <c r="AA9" i="12"/>
  <c r="AB9" i="12"/>
  <c r="AC9" i="12"/>
  <c r="AD9" i="12"/>
  <c r="X10" i="12"/>
  <c r="Y10" i="12"/>
  <c r="Z10" i="12"/>
  <c r="AA10" i="12"/>
  <c r="AB10" i="12"/>
  <c r="AC10" i="12"/>
  <c r="AD10" i="12"/>
  <c r="X11" i="12"/>
  <c r="Y11" i="12"/>
  <c r="Z11" i="12"/>
  <c r="AA11" i="12"/>
  <c r="AB11" i="12"/>
  <c r="AC11" i="12"/>
  <c r="AD11" i="12"/>
  <c r="X12" i="12"/>
  <c r="Y12" i="12"/>
  <c r="Z12" i="12"/>
  <c r="AA12" i="12"/>
  <c r="AB12" i="12"/>
  <c r="AC12" i="12"/>
  <c r="AD12" i="12"/>
  <c r="X13" i="12"/>
  <c r="Y13" i="12"/>
  <c r="Z13" i="12"/>
  <c r="AA13" i="12"/>
  <c r="AB13" i="12"/>
  <c r="AC13" i="12"/>
  <c r="AD13" i="12"/>
  <c r="X14" i="12"/>
  <c r="Y14" i="12"/>
  <c r="Z14" i="12"/>
  <c r="AA14" i="12"/>
  <c r="AB14" i="12"/>
  <c r="AC14" i="12"/>
  <c r="AD14" i="12"/>
  <c r="X15" i="12"/>
  <c r="Y15" i="12"/>
  <c r="Z15" i="12"/>
  <c r="AA15" i="12"/>
  <c r="AB15" i="12"/>
  <c r="AC15" i="12"/>
  <c r="AD15" i="12"/>
  <c r="X16" i="12"/>
  <c r="Y16" i="12"/>
  <c r="Z16" i="12"/>
  <c r="AA16" i="12"/>
  <c r="AB16" i="12"/>
  <c r="AC16" i="12"/>
  <c r="AD16" i="12"/>
  <c r="X17" i="12"/>
  <c r="Y17" i="12"/>
  <c r="Z17" i="12"/>
  <c r="AA17" i="12"/>
  <c r="AB17" i="12"/>
  <c r="AC17" i="12"/>
  <c r="AD17" i="12"/>
  <c r="X18" i="12"/>
  <c r="Y18" i="12"/>
  <c r="Z18" i="12"/>
  <c r="AA18" i="12"/>
  <c r="AB18" i="12"/>
  <c r="AC18" i="12"/>
  <c r="AD18" i="12"/>
  <c r="X19" i="12"/>
  <c r="Y19" i="12"/>
  <c r="Z19" i="12"/>
  <c r="AA19" i="12"/>
  <c r="AB19" i="12"/>
  <c r="AC19" i="12"/>
  <c r="AD19" i="12"/>
  <c r="X20" i="12"/>
  <c r="Y20" i="12"/>
  <c r="Z20" i="12"/>
  <c r="AA20" i="12"/>
  <c r="AB20" i="12"/>
  <c r="AC20" i="12"/>
  <c r="AD20" i="12"/>
  <c r="X21" i="12"/>
  <c r="Y21" i="12"/>
  <c r="Z21" i="12"/>
  <c r="AA21" i="12"/>
  <c r="AB21" i="12"/>
  <c r="AC21" i="12"/>
  <c r="AD21" i="12"/>
  <c r="X22" i="12"/>
  <c r="Y22" i="12"/>
  <c r="Z22" i="12"/>
  <c r="AA22" i="12"/>
  <c r="AB22" i="12"/>
  <c r="AC22" i="12"/>
  <c r="AD22" i="12"/>
  <c r="X23" i="12"/>
  <c r="Y23" i="12"/>
  <c r="Z23" i="12"/>
  <c r="AA23" i="12"/>
  <c r="AB23" i="12"/>
  <c r="AC23" i="12"/>
  <c r="AD23" i="12"/>
  <c r="X24" i="12"/>
  <c r="Y24" i="12"/>
  <c r="Z24" i="12"/>
  <c r="AA24" i="12"/>
  <c r="AB24" i="12"/>
  <c r="AC24" i="12"/>
  <c r="AD24" i="12"/>
  <c r="X25" i="12"/>
  <c r="Y25" i="12"/>
  <c r="Z25" i="12"/>
  <c r="AA25" i="12"/>
  <c r="AB25" i="12"/>
  <c r="AC25" i="12"/>
  <c r="AD25" i="12"/>
  <c r="X26" i="12"/>
  <c r="Y26" i="12"/>
  <c r="Z26" i="12"/>
  <c r="AA26" i="12"/>
  <c r="AB26" i="12"/>
  <c r="AC26" i="12"/>
  <c r="AD26" i="12"/>
  <c r="X27" i="12"/>
  <c r="Y27" i="12"/>
  <c r="Z27" i="12"/>
  <c r="AA27" i="12"/>
  <c r="AB27" i="12"/>
  <c r="AC27" i="12"/>
  <c r="AD27" i="12"/>
  <c r="X28" i="12"/>
  <c r="Y28" i="12"/>
  <c r="Z28" i="12"/>
  <c r="AA28" i="12"/>
  <c r="AB28" i="12"/>
  <c r="AC28" i="12"/>
  <c r="AD28" i="12"/>
  <c r="X29" i="12"/>
  <c r="Y29" i="12"/>
  <c r="Z29" i="12"/>
  <c r="AA29" i="12"/>
  <c r="AB29" i="12"/>
  <c r="AC29" i="12"/>
  <c r="AD29" i="12"/>
  <c r="X30" i="12"/>
  <c r="Y30" i="12"/>
  <c r="Z30" i="12"/>
  <c r="AA30" i="12"/>
  <c r="AB30" i="12"/>
  <c r="AC30" i="12"/>
  <c r="AD30" i="12"/>
  <c r="X31" i="12"/>
  <c r="Y31" i="12"/>
  <c r="Z31" i="12"/>
  <c r="AA31" i="12"/>
  <c r="AB31" i="12"/>
  <c r="AC31" i="12"/>
  <c r="AD31" i="12"/>
  <c r="X32" i="12"/>
  <c r="Y32" i="12"/>
  <c r="Z32" i="12"/>
  <c r="AA32" i="12"/>
  <c r="AB32" i="12"/>
  <c r="AC32" i="12"/>
  <c r="AD32" i="12"/>
  <c r="X33" i="12"/>
  <c r="Y33" i="12"/>
  <c r="Z33" i="12"/>
  <c r="AA33" i="12"/>
  <c r="AB33" i="12"/>
  <c r="AC33" i="12"/>
  <c r="AD33" i="12"/>
  <c r="X34" i="12"/>
  <c r="Y34" i="12"/>
  <c r="Z34" i="12"/>
  <c r="AA34" i="12"/>
  <c r="AB34" i="12"/>
  <c r="AC34" i="12"/>
  <c r="AD34" i="12"/>
  <c r="X35" i="12"/>
  <c r="Y35" i="12"/>
  <c r="Z35" i="12"/>
  <c r="AA35" i="12"/>
  <c r="AB35" i="12"/>
  <c r="AC35" i="12"/>
  <c r="AD35" i="12"/>
  <c r="X36" i="12"/>
  <c r="Y36" i="12"/>
  <c r="Z36" i="12"/>
  <c r="AA36" i="12"/>
  <c r="AB36" i="12"/>
  <c r="AC36" i="12"/>
  <c r="AD36" i="12"/>
  <c r="X37" i="12"/>
  <c r="Y37" i="12"/>
  <c r="Z37" i="12"/>
  <c r="AA37" i="12"/>
  <c r="AB37" i="12"/>
  <c r="AC37" i="12"/>
  <c r="AD37" i="12"/>
  <c r="X38" i="12"/>
  <c r="Y38" i="12"/>
  <c r="Z38" i="12"/>
  <c r="AA38" i="12"/>
  <c r="AB38" i="12"/>
  <c r="AC38" i="12"/>
  <c r="AD38" i="12"/>
  <c r="X39" i="12"/>
  <c r="Y39" i="12"/>
  <c r="Z39" i="12"/>
  <c r="AA39" i="12"/>
  <c r="AB39" i="12"/>
  <c r="AC39" i="12"/>
  <c r="AD39" i="12"/>
  <c r="X40" i="12"/>
  <c r="Y40" i="12"/>
  <c r="Z40" i="12"/>
  <c r="AA40" i="12"/>
  <c r="AB40" i="12"/>
  <c r="AC40" i="12"/>
  <c r="AD40" i="12"/>
  <c r="X41" i="12"/>
  <c r="Y41" i="12"/>
  <c r="Z41" i="12"/>
  <c r="AA41" i="12"/>
  <c r="AB41" i="12"/>
  <c r="AC41" i="12"/>
  <c r="AD41" i="12"/>
  <c r="X42" i="12"/>
  <c r="Y42" i="12"/>
  <c r="Z42" i="12"/>
  <c r="AA42" i="12"/>
  <c r="AB42" i="12"/>
  <c r="AC42" i="12"/>
  <c r="AD42" i="12"/>
  <c r="X43" i="12"/>
  <c r="Y43" i="12"/>
  <c r="Z43" i="12"/>
  <c r="AA43" i="12"/>
  <c r="AB43" i="12"/>
  <c r="AC43" i="12"/>
  <c r="AD43" i="12"/>
  <c r="X44" i="12"/>
  <c r="Y44" i="12"/>
  <c r="Z44" i="12"/>
  <c r="AA44" i="12"/>
  <c r="AB44" i="12"/>
  <c r="AC44" i="12"/>
  <c r="AD44" i="12"/>
  <c r="X45" i="12"/>
  <c r="Y45" i="12"/>
  <c r="Z45" i="12"/>
  <c r="AA45" i="12"/>
  <c r="AB45" i="12"/>
  <c r="AC45" i="12"/>
  <c r="AD45" i="12"/>
  <c r="X46" i="12"/>
  <c r="Y46" i="12"/>
  <c r="Z46" i="12"/>
  <c r="AA46" i="12"/>
  <c r="AB46" i="12"/>
  <c r="AC46" i="12"/>
  <c r="AD46" i="12"/>
  <c r="X47" i="12"/>
  <c r="Y47" i="12"/>
  <c r="Z47" i="12"/>
  <c r="AA47" i="12"/>
  <c r="AB47" i="12"/>
  <c r="AC47" i="12"/>
  <c r="AD47" i="12"/>
  <c r="X48" i="12"/>
  <c r="Y48" i="12"/>
  <c r="Z48" i="12"/>
  <c r="AA48" i="12"/>
  <c r="AB48" i="12"/>
  <c r="AC48" i="12"/>
  <c r="AD48" i="12"/>
  <c r="X49" i="12"/>
  <c r="Y49" i="12"/>
  <c r="Z49" i="12"/>
  <c r="AA49" i="12"/>
  <c r="AB49" i="12"/>
  <c r="AC49" i="12"/>
  <c r="AD49" i="12"/>
  <c r="X50" i="12"/>
  <c r="Y50" i="12"/>
  <c r="Z50" i="12"/>
  <c r="AA50" i="12"/>
  <c r="AB50" i="12"/>
  <c r="AC50" i="12"/>
  <c r="AD50" i="12"/>
  <c r="X51" i="12"/>
  <c r="Y51" i="12"/>
  <c r="Z51" i="12"/>
  <c r="AA51" i="12"/>
  <c r="AB51" i="12"/>
  <c r="AC51" i="12"/>
  <c r="AD51" i="12"/>
  <c r="X52" i="12"/>
  <c r="Y52" i="12"/>
  <c r="Z52" i="12"/>
  <c r="AA52" i="12"/>
  <c r="AB52" i="12"/>
  <c r="AC52" i="12"/>
  <c r="AD52" i="12"/>
  <c r="X53" i="12"/>
  <c r="Y53" i="12"/>
  <c r="Z53" i="12"/>
  <c r="AA53" i="12"/>
  <c r="AB53" i="12"/>
  <c r="AC53" i="12"/>
  <c r="AD53" i="12"/>
  <c r="X54" i="12"/>
  <c r="Y54" i="12"/>
  <c r="Z54" i="12"/>
  <c r="AA54" i="12"/>
  <c r="AB54" i="12"/>
  <c r="AC54" i="12"/>
  <c r="AD54" i="12"/>
  <c r="X55" i="12"/>
  <c r="Y55" i="12"/>
  <c r="Z55" i="12"/>
  <c r="AA55" i="12"/>
  <c r="AB55" i="12"/>
  <c r="AC55" i="12"/>
  <c r="AD55" i="12"/>
  <c r="X56" i="12"/>
  <c r="Y56" i="12"/>
  <c r="Z56" i="12"/>
  <c r="AA56" i="12"/>
  <c r="AB56" i="12"/>
  <c r="AC56" i="12"/>
  <c r="AD56" i="12"/>
  <c r="X57" i="12"/>
  <c r="Y57" i="12"/>
  <c r="Z57" i="12"/>
  <c r="AA57" i="12"/>
  <c r="AB57" i="12"/>
  <c r="AC57" i="12"/>
  <c r="AD57" i="12"/>
  <c r="X58" i="12"/>
  <c r="Y58" i="12"/>
  <c r="Z58" i="12"/>
  <c r="AA58" i="12"/>
  <c r="AB58" i="12"/>
  <c r="AC58" i="12"/>
  <c r="AD58" i="12"/>
  <c r="X59" i="12"/>
  <c r="Y59" i="12"/>
  <c r="Z59" i="12"/>
  <c r="AA59" i="12"/>
  <c r="AB59" i="12"/>
  <c r="AC59" i="12"/>
  <c r="AD59" i="12"/>
  <c r="X60" i="12"/>
  <c r="Y60" i="12"/>
  <c r="Z60" i="12"/>
  <c r="AA60" i="12"/>
  <c r="AB60" i="12"/>
  <c r="AC60" i="12"/>
  <c r="AD60" i="12"/>
  <c r="X61" i="12"/>
  <c r="Y61" i="12"/>
  <c r="Z61" i="12"/>
  <c r="AA61" i="12"/>
  <c r="AB61" i="12"/>
  <c r="AD61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AD2" i="12"/>
  <c r="Y2" i="12"/>
  <c r="Z2" i="12"/>
  <c r="AA2" i="12"/>
  <c r="AB2" i="12"/>
  <c r="AC2" i="12"/>
  <c r="X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7" i="12"/>
  <c r="O48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7" i="12"/>
  <c r="V48" i="12"/>
  <c r="V50" i="12"/>
  <c r="V51" i="12"/>
  <c r="N52" i="12"/>
  <c r="C52" i="12"/>
  <c r="V52" i="12"/>
  <c r="N53" i="12"/>
  <c r="C53" i="12"/>
  <c r="V53" i="12"/>
  <c r="N54" i="12"/>
  <c r="C54" i="12"/>
  <c r="V54" i="12"/>
  <c r="N55" i="12"/>
  <c r="C55" i="12"/>
  <c r="V55" i="12"/>
  <c r="N56" i="12"/>
  <c r="C56" i="12"/>
  <c r="V56" i="12"/>
  <c r="N57" i="12"/>
  <c r="C57" i="12"/>
  <c r="V57" i="12"/>
  <c r="N58" i="12"/>
  <c r="C58" i="12"/>
  <c r="V58" i="12"/>
  <c r="N59" i="12"/>
  <c r="C59" i="12"/>
  <c r="V59" i="12"/>
  <c r="N60" i="12"/>
  <c r="C60" i="12"/>
  <c r="V60" i="12"/>
  <c r="N61" i="12"/>
  <c r="C61" i="12"/>
  <c r="V61" i="12"/>
  <c r="V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7" i="12"/>
  <c r="U48" i="12"/>
  <c r="U50" i="12"/>
  <c r="U51" i="12"/>
  <c r="M52" i="12"/>
  <c r="U52" i="12"/>
  <c r="M53" i="12"/>
  <c r="U53" i="12"/>
  <c r="M54" i="12"/>
  <c r="U54" i="12"/>
  <c r="M55" i="12"/>
  <c r="U55" i="12"/>
  <c r="M56" i="12"/>
  <c r="U56" i="12"/>
  <c r="M57" i="12"/>
  <c r="U57" i="12"/>
  <c r="M58" i="12"/>
  <c r="U58" i="12"/>
  <c r="M59" i="12"/>
  <c r="U59" i="12"/>
  <c r="M60" i="12"/>
  <c r="U60" i="12"/>
  <c r="M61" i="12"/>
  <c r="U61" i="12"/>
  <c r="U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7" i="12"/>
  <c r="T48" i="12"/>
  <c r="T50" i="12"/>
  <c r="T51" i="12"/>
  <c r="K52" i="12"/>
  <c r="L52" i="12"/>
  <c r="T52" i="12"/>
  <c r="K53" i="12"/>
  <c r="L53" i="12"/>
  <c r="T53" i="12"/>
  <c r="K54" i="12"/>
  <c r="L54" i="12"/>
  <c r="T54" i="12"/>
  <c r="K55" i="12"/>
  <c r="L55" i="12"/>
  <c r="T55" i="12"/>
  <c r="K56" i="12"/>
  <c r="L56" i="12"/>
  <c r="T56" i="12"/>
  <c r="K57" i="12"/>
  <c r="L57" i="12"/>
  <c r="T57" i="12"/>
  <c r="K58" i="12"/>
  <c r="L58" i="12"/>
  <c r="T58" i="12"/>
  <c r="K59" i="12"/>
  <c r="L59" i="12"/>
  <c r="T59" i="12"/>
  <c r="K60" i="12"/>
  <c r="L60" i="12"/>
  <c r="T60" i="12"/>
  <c r="K61" i="12"/>
  <c r="L61" i="12"/>
  <c r="T61" i="12"/>
  <c r="T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7" i="12"/>
  <c r="S48" i="12"/>
  <c r="S50" i="12"/>
  <c r="S51" i="12"/>
  <c r="I52" i="12"/>
  <c r="J52" i="12"/>
  <c r="S52" i="12"/>
  <c r="I53" i="12"/>
  <c r="J53" i="12"/>
  <c r="S53" i="12"/>
  <c r="I54" i="12"/>
  <c r="J54" i="12"/>
  <c r="S54" i="12"/>
  <c r="I55" i="12"/>
  <c r="J55" i="12"/>
  <c r="S55" i="12"/>
  <c r="I56" i="12"/>
  <c r="J56" i="12"/>
  <c r="S56" i="12"/>
  <c r="I57" i="12"/>
  <c r="J57" i="12"/>
  <c r="S57" i="12"/>
  <c r="I58" i="12"/>
  <c r="J58" i="12"/>
  <c r="S58" i="12"/>
  <c r="I59" i="12"/>
  <c r="J59" i="12"/>
  <c r="S59" i="12"/>
  <c r="I60" i="12"/>
  <c r="J60" i="12"/>
  <c r="S60" i="12"/>
  <c r="I61" i="12"/>
  <c r="J61" i="12"/>
  <c r="S61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7" i="12"/>
  <c r="R48" i="12"/>
  <c r="R50" i="12"/>
  <c r="R51" i="12"/>
  <c r="H52" i="12"/>
  <c r="R52" i="12"/>
  <c r="H53" i="12"/>
  <c r="R53" i="12"/>
  <c r="H54" i="12"/>
  <c r="R54" i="12"/>
  <c r="H55" i="12"/>
  <c r="R55" i="12"/>
  <c r="H56" i="12"/>
  <c r="R56" i="12"/>
  <c r="H57" i="12"/>
  <c r="R57" i="12"/>
  <c r="H58" i="12"/>
  <c r="R58" i="12"/>
  <c r="H59" i="12"/>
  <c r="R59" i="12"/>
  <c r="H60" i="12"/>
  <c r="R60" i="12"/>
  <c r="H61" i="12"/>
  <c r="R61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7" i="12"/>
  <c r="Q48" i="12"/>
  <c r="Q50" i="12"/>
  <c r="Q51" i="12"/>
  <c r="G52" i="12"/>
  <c r="Q52" i="12"/>
  <c r="G53" i="12"/>
  <c r="Q53" i="12"/>
  <c r="G54" i="12"/>
  <c r="Q54" i="12"/>
  <c r="G55" i="12"/>
  <c r="Q55" i="12"/>
  <c r="G56" i="12"/>
  <c r="Q56" i="12"/>
  <c r="G57" i="12"/>
  <c r="Q57" i="12"/>
  <c r="G58" i="12"/>
  <c r="Q58" i="12"/>
  <c r="G59" i="12"/>
  <c r="Q59" i="12"/>
  <c r="G60" i="12"/>
  <c r="Q60" i="12"/>
  <c r="G61" i="12"/>
  <c r="Q61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7" i="12"/>
  <c r="P48" i="12"/>
  <c r="P50" i="12"/>
  <c r="P51" i="12"/>
  <c r="F52" i="12"/>
  <c r="P52" i="12"/>
  <c r="F53" i="12"/>
  <c r="P53" i="12"/>
  <c r="F54" i="12"/>
  <c r="P54" i="12"/>
  <c r="F55" i="12"/>
  <c r="P55" i="12"/>
  <c r="F56" i="12"/>
  <c r="P56" i="12"/>
  <c r="F57" i="12"/>
  <c r="P57" i="12"/>
  <c r="F58" i="12"/>
  <c r="P58" i="12"/>
  <c r="F59" i="12"/>
  <c r="P59" i="12"/>
  <c r="F60" i="12"/>
  <c r="P60" i="12"/>
  <c r="F61" i="12"/>
  <c r="P61" i="12"/>
  <c r="P2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</calcChain>
</file>

<file path=xl/sharedStrings.xml><?xml version="1.0" encoding="utf-8"?>
<sst xmlns="http://schemas.openxmlformats.org/spreadsheetml/2006/main" count="744" uniqueCount="101">
  <si>
    <t>Bundesland</t>
  </si>
  <si>
    <t>Burgenland</t>
  </si>
  <si>
    <t>Kärnten</t>
  </si>
  <si>
    <t>Niederösterreich</t>
  </si>
  <si>
    <t>Oberösterreich</t>
  </si>
  <si>
    <t>Salzburg</t>
  </si>
  <si>
    <t>Tirol</t>
  </si>
  <si>
    <t>Wien</t>
  </si>
  <si>
    <t>Kindergärten</t>
  </si>
  <si>
    <t>Horte</t>
  </si>
  <si>
    <t>Altersgemischte Betreuungseinrichtungen</t>
  </si>
  <si>
    <t>Österreich</t>
  </si>
  <si>
    <t>Kindertagesheime insgesamt</t>
  </si>
  <si>
    <t>Steiermark</t>
  </si>
  <si>
    <t>Vorarlberg</t>
  </si>
  <si>
    <t>Insge-samt</t>
  </si>
  <si>
    <t>Geöffnet an ... Wochentagen</t>
  </si>
  <si>
    <t>Geöffnet ...</t>
  </si>
  <si>
    <t>halbtägig</t>
  </si>
  <si>
    <t>insgesamt</t>
  </si>
  <si>
    <r>
      <t>ganztägig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>)</t>
    </r>
  </si>
  <si>
    <r>
      <t>darunter mit Unter-
brechung mittags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>)</t>
    </r>
  </si>
  <si>
    <r>
      <t>Wien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>)</t>
    </r>
  </si>
  <si>
    <t>Krippen, Kleinkindbetreuungseinrichtungen</t>
  </si>
  <si>
    <t>Einrichtungen
insgesamt</t>
  </si>
  <si>
    <t>Davon geöffnet an ... Wochen pro Jahr</t>
  </si>
  <si>
    <t>32
bis
36</t>
  </si>
  <si>
    <t>37
bis
38</t>
  </si>
  <si>
    <t>39
bis
40</t>
  </si>
  <si>
    <t>41
bis
42</t>
  </si>
  <si>
    <t>43
bis
44</t>
  </si>
  <si>
    <t>45
bis
46</t>
  </si>
  <si>
    <t>47
bis
48</t>
  </si>
  <si>
    <t>49
bis
50</t>
  </si>
  <si>
    <t>51
bis
52</t>
  </si>
  <si>
    <r>
      <t>Wien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>)</t>
    </r>
  </si>
  <si>
    <t>Davon durchschnittlicher Beginn der Öffnungszeit während der Betriebstage um ... Uhr</t>
  </si>
  <si>
    <t>bis
5:59</t>
  </si>
  <si>
    <t>6:00
bis
6:29</t>
  </si>
  <si>
    <t>6:30
bis
6:59</t>
  </si>
  <si>
    <t>7:00
bis
7:29</t>
  </si>
  <si>
    <t>7:30
bis
7:59</t>
  </si>
  <si>
    <t>8:00
bis
8:59</t>
  </si>
  <si>
    <t>9:00
bis
9:59</t>
  </si>
  <si>
    <t>10:00
bis
10:59</t>
  </si>
  <si>
    <t>11:00
bis
11:59</t>
  </si>
  <si>
    <t>12:00
bis
12:59</t>
  </si>
  <si>
    <t>nach
13:00</t>
  </si>
  <si>
    <t>-</t>
  </si>
  <si>
    <t>11:59
und
früher</t>
  </si>
  <si>
    <t>13:00
bis
13:59</t>
  </si>
  <si>
    <t>14:00
bis
14:59</t>
  </si>
  <si>
    <t>15:00
bis
15:29</t>
  </si>
  <si>
    <t>15:30
bis
15:59</t>
  </si>
  <si>
    <t>16:00
bis
16:29</t>
  </si>
  <si>
    <t>16:30
bis
16:59</t>
  </si>
  <si>
    <t>17:00
bis
17:59</t>
  </si>
  <si>
    <t>18:00
bis
18:59</t>
  </si>
  <si>
    <t>19:00
und
später</t>
  </si>
  <si>
    <t>Davon pro Betriebstag durchschnittlich ohne allfällige Mittagspause geöffnet für ... Stunden</t>
  </si>
  <si>
    <t>weniger
als 4</t>
  </si>
  <si>
    <t>4 bis
unter 5</t>
  </si>
  <si>
    <t>5 bis
unter 6</t>
  </si>
  <si>
    <t>6 bis
unter 7</t>
  </si>
  <si>
    <t>7 bis
unter 8</t>
  </si>
  <si>
    <t>8 bis
unter 9</t>
  </si>
  <si>
    <t>9 bis
unter 10</t>
  </si>
  <si>
    <t>10 bis
unter 11</t>
  </si>
  <si>
    <t>11 bis
unter 12</t>
  </si>
  <si>
    <t>12 und
mehr</t>
  </si>
  <si>
    <t>Einrich-
tungen
insgesamt</t>
  </si>
  <si>
    <t>Davon geschlossen in den ...</t>
  </si>
  <si>
    <t>Durchschnittliche Schließtage in den ...</t>
  </si>
  <si>
    <t>Durch-
schnittl.
Schließt.
insges.</t>
  </si>
  <si>
    <t>Som-
mer-
ferien</t>
  </si>
  <si>
    <t>Weih-
nachts-
ferien</t>
  </si>
  <si>
    <t>Se-
mester-
ferien</t>
  </si>
  <si>
    <t>Oster-
ferien</t>
  </si>
  <si>
    <t>sonst.
Schließ-
tage</t>
  </si>
  <si>
    <r>
      <t>Oberösterreich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>)</t>
    </r>
  </si>
  <si>
    <r>
      <t>Steiermark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>)</t>
    </r>
  </si>
  <si>
    <t>Q: STATISTIK AUSTRIA, Kindertagesheimstatistik 2016/17. Erstellt am 03.08.2017. 1) In allen Bundesländern werden Einrichtungen, die 6 Stunden und länger geöffnet haben, als ganztägig ausgewiesen. - 2) Eine Unterbrechung zu Mittag wird nur dann berücksichtigt, wenn sie an der überwiegenden Anzahl der Betriebstage stattfindet. - 3) Für das Bundesland Wien stehen im Berichtsjahr 2016/17 keine Daten über private Horte zur Verfügung, die ausgewie-senen Werte wurden geschätzt.</t>
  </si>
  <si>
    <t>Q: STATISTIK AUSTRIA, Kindertagesheimstatistik 2016/17. Erstellt am 03.08.2017. 1) Für das Bundesland Wien stehen im Berichtsjahr 2016/17 keine Daten über private Horte zur Verfügung, die ausgewiesenen Werte wurden geschätzt.</t>
  </si>
  <si>
    <t>Q: STATISTIK AUSTRIA, Kindertagesheimstatistik 2016/17. Erstellt am 03.08.2017. 1) In Oberösterreich werden in den Sommermonaten, als Ersatz für geschlossene Einrichtungen, eigene "Saisonkindertagesheime" geführt. Im Sommer 2016 wurden in 57 Saisonbetrieben insgesamt 1.233 Kinder betreut. - 2) Bei der Steiermark werden die angebotenen Öffnungszeiten der Saisonbetreuungseinrichtungen im Sommer beim jeweiligen Standort des Kinder-tagesheimes, an dem die Saisoneinrichtung geführt wird, mit berücksichtigt. - 3) Für das Bundesland Wien stehen im Berichtsjahr 2016/17 keine Daten über private Horte zur Verfügung, die ausgewiesenen Werte wurden geschätzt.</t>
  </si>
  <si>
    <t>Kindertagesheime nach geöffneten Tagen und ganz- bzw. halbtägiger Öffnungszeit 2016</t>
  </si>
  <si>
    <t>Kindertagesheime nach geöffneten Wochen 2016</t>
  </si>
  <si>
    <t>Kindertagesheime nach dem Beginn der Öffnungszeit 2016</t>
  </si>
  <si>
    <t>Kindertagesheime nach der Anzahl der geöffneten Stunden pro Betriebstag 2016</t>
  </si>
  <si>
    <t>Kindertagesheime nach Schließtagen 2016</t>
  </si>
  <si>
    <t>typ</t>
  </si>
  <si>
    <t>KigaAgem</t>
  </si>
  <si>
    <t>bis 12</t>
  </si>
  <si>
    <t>bis 13</t>
  </si>
  <si>
    <t>bis 14 Uhr</t>
  </si>
  <si>
    <t>bis 15 Uhr</t>
  </si>
  <si>
    <t>bis 16 Uhr</t>
  </si>
  <si>
    <t>bis 17 Uhr</t>
  </si>
  <si>
    <t>bis 18</t>
  </si>
  <si>
    <t>bis 19</t>
  </si>
  <si>
    <t>land</t>
  </si>
  <si>
    <t>Wien1)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</si>
</sst>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\-"/>
    <numFmt numFmtId="165" formatCode="#,##0.0;\-#,##0.0;\-"/>
  </numFmts>
  <fonts count="6" x14ac:knownFonts="1">
    <font>
      <sz val="11"/>
      <name val="Arial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/>
    <xf numFmtId="3" fontId="3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Border="1" applyAlignment="1"/>
    <xf numFmtId="3" fontId="2" fillId="0" borderId="0" xfId="0" applyNumberFormat="1" applyFont="1" applyAlignment="1"/>
    <xf numFmtId="20" fontId="2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0" xfId="0" applyFont="1" applyBorder="1" applyAlignment="1">
      <alignment horizontal="right"/>
    </xf>
    <xf numFmtId="20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165" fontId="3" fillId="0" borderId="0" xfId="0" applyNumberFormat="1" applyFont="1" applyFill="1" applyAlignment="1"/>
    <xf numFmtId="164" fontId="2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5 KTH &#214;ffnung Ende 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7 KTH Schlie&#223;tage 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3 KTH offene Wochen 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4 KTH &#214;ffnung Beginn 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4 KTH Beginn &#214;ffnung 20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#Gump/Publikation/Kindertagesheime/2016_17/Tabellen/Tab_6 KTH &#214;ffnung Stunden 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5_Öffnung Ende - Druck"/>
      <sheetName val="Tab5_Öffnung Ende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9267</v>
          </cell>
          <cell r="C6">
            <v>6</v>
          </cell>
          <cell r="D6">
            <v>229</v>
          </cell>
          <cell r="E6">
            <v>1152</v>
          </cell>
          <cell r="F6">
            <v>683</v>
          </cell>
          <cell r="G6">
            <v>563</v>
          </cell>
          <cell r="H6">
            <v>434</v>
          </cell>
          <cell r="I6">
            <v>946</v>
          </cell>
          <cell r="J6">
            <v>1243</v>
          </cell>
          <cell r="K6">
            <v>2605</v>
          </cell>
          <cell r="L6">
            <v>1298</v>
          </cell>
          <cell r="M6">
            <v>108</v>
          </cell>
        </row>
        <row r="7">
          <cell r="A7" t="str">
            <v>Burgenland</v>
          </cell>
          <cell r="B7">
            <v>285</v>
          </cell>
          <cell r="C7">
            <v>1</v>
          </cell>
          <cell r="D7">
            <v>11</v>
          </cell>
          <cell r="E7">
            <v>7</v>
          </cell>
          <cell r="F7">
            <v>11</v>
          </cell>
          <cell r="G7">
            <v>18</v>
          </cell>
          <cell r="H7">
            <v>35</v>
          </cell>
          <cell r="I7">
            <v>71</v>
          </cell>
          <cell r="J7">
            <v>55</v>
          </cell>
          <cell r="K7">
            <v>71</v>
          </cell>
          <cell r="L7">
            <v>5</v>
          </cell>
          <cell r="M7">
            <v>0</v>
          </cell>
        </row>
        <row r="8">
          <cell r="A8" t="str">
            <v>Kärnten</v>
          </cell>
          <cell r="B8">
            <v>511</v>
          </cell>
          <cell r="C8">
            <v>0</v>
          </cell>
          <cell r="D8">
            <v>18</v>
          </cell>
          <cell r="E8">
            <v>43</v>
          </cell>
          <cell r="F8">
            <v>9</v>
          </cell>
          <cell r="G8">
            <v>28</v>
          </cell>
          <cell r="H8">
            <v>22</v>
          </cell>
          <cell r="I8">
            <v>66</v>
          </cell>
          <cell r="J8">
            <v>59</v>
          </cell>
          <cell r="K8">
            <v>230</v>
          </cell>
          <cell r="L8">
            <v>25</v>
          </cell>
          <cell r="M8">
            <v>11</v>
          </cell>
        </row>
        <row r="9">
          <cell r="A9" t="str">
            <v>Niederösterreich</v>
          </cell>
          <cell r="B9">
            <v>1482</v>
          </cell>
          <cell r="C9">
            <v>1</v>
          </cell>
          <cell r="D9">
            <v>13</v>
          </cell>
          <cell r="E9">
            <v>192</v>
          </cell>
          <cell r="F9">
            <v>165</v>
          </cell>
          <cell r="G9">
            <v>157</v>
          </cell>
          <cell r="H9">
            <v>129</v>
          </cell>
          <cell r="I9">
            <v>260</v>
          </cell>
          <cell r="J9">
            <v>173</v>
          </cell>
          <cell r="K9">
            <v>342</v>
          </cell>
          <cell r="L9">
            <v>42</v>
          </cell>
          <cell r="M9">
            <v>8</v>
          </cell>
        </row>
        <row r="10">
          <cell r="A10" t="str">
            <v>Oberösterreich</v>
          </cell>
          <cell r="B10">
            <v>1227</v>
          </cell>
          <cell r="C10">
            <v>0</v>
          </cell>
          <cell r="D10">
            <v>44</v>
          </cell>
          <cell r="E10">
            <v>165</v>
          </cell>
          <cell r="F10">
            <v>193</v>
          </cell>
          <cell r="G10">
            <v>176</v>
          </cell>
          <cell r="H10">
            <v>153</v>
          </cell>
          <cell r="I10">
            <v>102</v>
          </cell>
          <cell r="J10">
            <v>129</v>
          </cell>
          <cell r="K10">
            <v>199</v>
          </cell>
          <cell r="L10">
            <v>62</v>
          </cell>
          <cell r="M10">
            <v>4</v>
          </cell>
        </row>
        <row r="11">
          <cell r="A11" t="str">
            <v>Salzburg</v>
          </cell>
          <cell r="B11">
            <v>549</v>
          </cell>
          <cell r="C11">
            <v>0</v>
          </cell>
          <cell r="D11">
            <v>18</v>
          </cell>
          <cell r="E11">
            <v>69</v>
          </cell>
          <cell r="F11">
            <v>64</v>
          </cell>
          <cell r="G11">
            <v>44</v>
          </cell>
          <cell r="H11">
            <v>25</v>
          </cell>
          <cell r="I11">
            <v>59</v>
          </cell>
          <cell r="J11">
            <v>113</v>
          </cell>
          <cell r="K11">
            <v>99</v>
          </cell>
          <cell r="L11">
            <v>37</v>
          </cell>
          <cell r="M11">
            <v>21</v>
          </cell>
        </row>
        <row r="12">
          <cell r="A12" t="str">
            <v>Steiermark</v>
          </cell>
          <cell r="B12">
            <v>1011</v>
          </cell>
          <cell r="C12">
            <v>0</v>
          </cell>
          <cell r="D12">
            <v>26</v>
          </cell>
          <cell r="E12">
            <v>398</v>
          </cell>
          <cell r="F12">
            <v>10</v>
          </cell>
          <cell r="G12">
            <v>58</v>
          </cell>
          <cell r="H12">
            <v>0</v>
          </cell>
          <cell r="I12">
            <v>146</v>
          </cell>
          <cell r="J12">
            <v>0</v>
          </cell>
          <cell r="K12">
            <v>331</v>
          </cell>
          <cell r="L12">
            <v>34</v>
          </cell>
          <cell r="M12">
            <v>8</v>
          </cell>
        </row>
        <row r="13">
          <cell r="A13" t="str">
            <v>Tirol</v>
          </cell>
          <cell r="B13">
            <v>805</v>
          </cell>
          <cell r="C13">
            <v>0</v>
          </cell>
          <cell r="D13">
            <v>51</v>
          </cell>
          <cell r="E13">
            <v>191</v>
          </cell>
          <cell r="F13">
            <v>142</v>
          </cell>
          <cell r="G13">
            <v>40</v>
          </cell>
          <cell r="H13">
            <v>23</v>
          </cell>
          <cell r="I13">
            <v>69</v>
          </cell>
          <cell r="J13">
            <v>50</v>
          </cell>
          <cell r="K13">
            <v>151</v>
          </cell>
          <cell r="L13">
            <v>73</v>
          </cell>
          <cell r="M13">
            <v>15</v>
          </cell>
        </row>
        <row r="14">
          <cell r="A14" t="str">
            <v>Vorarlberg</v>
          </cell>
          <cell r="B14">
            <v>493</v>
          </cell>
          <cell r="C14">
            <v>4</v>
          </cell>
          <cell r="D14">
            <v>45</v>
          </cell>
          <cell r="E14">
            <v>84</v>
          </cell>
          <cell r="F14">
            <v>81</v>
          </cell>
          <cell r="G14">
            <v>35</v>
          </cell>
          <cell r="H14">
            <v>22</v>
          </cell>
          <cell r="I14">
            <v>61</v>
          </cell>
          <cell r="J14">
            <v>30</v>
          </cell>
          <cell r="K14">
            <v>74</v>
          </cell>
          <cell r="L14">
            <v>53</v>
          </cell>
          <cell r="M14">
            <v>4</v>
          </cell>
        </row>
        <row r="15">
          <cell r="A15" t="str">
            <v>Wien1)</v>
          </cell>
          <cell r="B15">
            <v>2904</v>
          </cell>
          <cell r="C15">
            <v>0</v>
          </cell>
          <cell r="D15">
            <v>3</v>
          </cell>
          <cell r="E15">
            <v>3</v>
          </cell>
          <cell r="F15">
            <v>8</v>
          </cell>
          <cell r="G15">
            <v>7</v>
          </cell>
          <cell r="H15">
            <v>25</v>
          </cell>
          <cell r="I15">
            <v>112</v>
          </cell>
          <cell r="J15">
            <v>634</v>
          </cell>
          <cell r="K15">
            <v>1108</v>
          </cell>
          <cell r="L15">
            <v>967</v>
          </cell>
          <cell r="M15">
            <v>37</v>
          </cell>
        </row>
        <row r="16">
          <cell r="B16" t="str">
            <v>Krippen, Kleinkindbetreuungseinrichtungen</v>
          </cell>
        </row>
        <row r="17">
          <cell r="A17" t="str">
            <v>Österreich</v>
          </cell>
          <cell r="B17">
            <v>1882</v>
          </cell>
          <cell r="C17">
            <v>1</v>
          </cell>
          <cell r="D17">
            <v>63</v>
          </cell>
          <cell r="E17">
            <v>186</v>
          </cell>
          <cell r="F17">
            <v>190</v>
          </cell>
          <cell r="G17">
            <v>116</v>
          </cell>
          <cell r="H17">
            <v>53</v>
          </cell>
          <cell r="I17">
            <v>179</v>
          </cell>
          <cell r="J17">
            <v>152</v>
          </cell>
          <cell r="K17">
            <v>591</v>
          </cell>
          <cell r="L17">
            <v>320</v>
          </cell>
          <cell r="M17">
            <v>31</v>
          </cell>
        </row>
        <row r="18">
          <cell r="A18" t="str">
            <v>Burgenland</v>
          </cell>
          <cell r="B18">
            <v>70</v>
          </cell>
          <cell r="C18">
            <v>1</v>
          </cell>
          <cell r="D18">
            <v>6</v>
          </cell>
          <cell r="E18">
            <v>1</v>
          </cell>
          <cell r="F18">
            <v>8</v>
          </cell>
          <cell r="G18">
            <v>8</v>
          </cell>
          <cell r="H18">
            <v>5</v>
          </cell>
          <cell r="I18">
            <v>10</v>
          </cell>
          <cell r="J18">
            <v>14</v>
          </cell>
          <cell r="K18">
            <v>16</v>
          </cell>
          <cell r="L18">
            <v>1</v>
          </cell>
          <cell r="M18">
            <v>0</v>
          </cell>
        </row>
        <row r="19">
          <cell r="A19" t="str">
            <v>Kärnten</v>
          </cell>
          <cell r="B19">
            <v>118</v>
          </cell>
          <cell r="C19">
            <v>0</v>
          </cell>
          <cell r="D19">
            <v>1</v>
          </cell>
          <cell r="E19">
            <v>8</v>
          </cell>
          <cell r="F19">
            <v>2</v>
          </cell>
          <cell r="G19">
            <v>8</v>
          </cell>
          <cell r="H19">
            <v>3</v>
          </cell>
          <cell r="I19">
            <v>9</v>
          </cell>
          <cell r="J19">
            <v>16</v>
          </cell>
          <cell r="K19">
            <v>61</v>
          </cell>
          <cell r="L19">
            <v>6</v>
          </cell>
          <cell r="M19">
            <v>4</v>
          </cell>
        </row>
        <row r="20">
          <cell r="A20" t="str">
            <v>Niederösterreich</v>
          </cell>
          <cell r="B20">
            <v>130</v>
          </cell>
          <cell r="C20">
            <v>0</v>
          </cell>
          <cell r="D20">
            <v>5</v>
          </cell>
          <cell r="E20">
            <v>10</v>
          </cell>
          <cell r="F20">
            <v>9</v>
          </cell>
          <cell r="G20">
            <v>9</v>
          </cell>
          <cell r="H20">
            <v>5</v>
          </cell>
          <cell r="I20">
            <v>24</v>
          </cell>
          <cell r="J20">
            <v>16</v>
          </cell>
          <cell r="K20">
            <v>46</v>
          </cell>
          <cell r="L20">
            <v>3</v>
          </cell>
          <cell r="M20">
            <v>3</v>
          </cell>
        </row>
        <row r="21">
          <cell r="A21" t="str">
            <v>Oberösterreich</v>
          </cell>
          <cell r="B21">
            <v>300</v>
          </cell>
          <cell r="C21">
            <v>0</v>
          </cell>
          <cell r="D21">
            <v>22</v>
          </cell>
          <cell r="E21">
            <v>46</v>
          </cell>
          <cell r="F21">
            <v>83</v>
          </cell>
          <cell r="G21">
            <v>43</v>
          </cell>
          <cell r="H21">
            <v>33</v>
          </cell>
          <cell r="I21">
            <v>21</v>
          </cell>
          <cell r="J21">
            <v>13</v>
          </cell>
          <cell r="K21">
            <v>34</v>
          </cell>
          <cell r="L21">
            <v>5</v>
          </cell>
          <cell r="M21">
            <v>0</v>
          </cell>
        </row>
        <row r="22">
          <cell r="A22" t="str">
            <v>Salzburg</v>
          </cell>
          <cell r="B22">
            <v>131</v>
          </cell>
          <cell r="C22">
            <v>0</v>
          </cell>
          <cell r="D22">
            <v>4</v>
          </cell>
          <cell r="E22">
            <v>15</v>
          </cell>
          <cell r="F22">
            <v>32</v>
          </cell>
          <cell r="G22">
            <v>13</v>
          </cell>
          <cell r="H22">
            <v>5</v>
          </cell>
          <cell r="I22">
            <v>12</v>
          </cell>
          <cell r="J22">
            <v>17</v>
          </cell>
          <cell r="K22">
            <v>17</v>
          </cell>
          <cell r="L22">
            <v>10</v>
          </cell>
          <cell r="M22">
            <v>6</v>
          </cell>
        </row>
        <row r="23">
          <cell r="A23" t="str">
            <v>Steiermark</v>
          </cell>
          <cell r="B23">
            <v>228</v>
          </cell>
          <cell r="C23">
            <v>0</v>
          </cell>
          <cell r="D23">
            <v>4</v>
          </cell>
          <cell r="E23">
            <v>65</v>
          </cell>
          <cell r="F23">
            <v>3</v>
          </cell>
          <cell r="G23">
            <v>20</v>
          </cell>
          <cell r="H23">
            <v>0</v>
          </cell>
          <cell r="I23">
            <v>67</v>
          </cell>
          <cell r="J23">
            <v>0</v>
          </cell>
          <cell r="K23">
            <v>60</v>
          </cell>
          <cell r="L23">
            <v>7</v>
          </cell>
          <cell r="M23">
            <v>2</v>
          </cell>
        </row>
        <row r="24">
          <cell r="A24" t="str">
            <v>Tirol</v>
          </cell>
          <cell r="B24">
            <v>249</v>
          </cell>
          <cell r="C24">
            <v>0</v>
          </cell>
          <cell r="D24">
            <v>21</v>
          </cell>
          <cell r="E24">
            <v>41</v>
          </cell>
          <cell r="F24">
            <v>53</v>
          </cell>
          <cell r="G24">
            <v>14</v>
          </cell>
          <cell r="H24">
            <v>1</v>
          </cell>
          <cell r="I24">
            <v>24</v>
          </cell>
          <cell r="J24">
            <v>12</v>
          </cell>
          <cell r="K24">
            <v>51</v>
          </cell>
          <cell r="L24">
            <v>26</v>
          </cell>
          <cell r="M24">
            <v>6</v>
          </cell>
        </row>
        <row r="25">
          <cell r="A25" t="str">
            <v>Vorarlberg</v>
          </cell>
          <cell r="B25">
            <v>0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</row>
        <row r="26">
          <cell r="A26" t="str">
            <v>Wien</v>
          </cell>
          <cell r="B26">
            <v>656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</v>
          </cell>
          <cell r="H26">
            <v>1</v>
          </cell>
          <cell r="I26">
            <v>12</v>
          </cell>
          <cell r="J26">
            <v>64</v>
          </cell>
          <cell r="K26">
            <v>306</v>
          </cell>
          <cell r="L26">
            <v>262</v>
          </cell>
          <cell r="M26">
            <v>10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4574</v>
          </cell>
          <cell r="C28">
            <v>0</v>
          </cell>
          <cell r="D28">
            <v>118</v>
          </cell>
          <cell r="E28">
            <v>910</v>
          </cell>
          <cell r="F28">
            <v>447</v>
          </cell>
          <cell r="G28">
            <v>389</v>
          </cell>
          <cell r="H28">
            <v>316</v>
          </cell>
          <cell r="I28">
            <v>526</v>
          </cell>
          <cell r="J28">
            <v>381</v>
          </cell>
          <cell r="K28">
            <v>1017</v>
          </cell>
          <cell r="L28">
            <v>438</v>
          </cell>
          <cell r="M28">
            <v>32</v>
          </cell>
        </row>
        <row r="29">
          <cell r="A29" t="str">
            <v>Burgenland</v>
          </cell>
          <cell r="B29">
            <v>117</v>
          </cell>
          <cell r="C29">
            <v>0</v>
          </cell>
          <cell r="D29">
            <v>5</v>
          </cell>
          <cell r="E29">
            <v>5</v>
          </cell>
          <cell r="F29">
            <v>2</v>
          </cell>
          <cell r="G29">
            <v>5</v>
          </cell>
          <cell r="H29">
            <v>17</v>
          </cell>
          <cell r="I29">
            <v>36</v>
          </cell>
          <cell r="J29">
            <v>15</v>
          </cell>
          <cell r="K29">
            <v>29</v>
          </cell>
          <cell r="L29">
            <v>3</v>
          </cell>
          <cell r="M29">
            <v>0</v>
          </cell>
        </row>
        <row r="30">
          <cell r="A30" t="str">
            <v>Kärnten</v>
          </cell>
          <cell r="B30">
            <v>226</v>
          </cell>
          <cell r="C30">
            <v>0</v>
          </cell>
          <cell r="D30">
            <v>13</v>
          </cell>
          <cell r="E30">
            <v>28</v>
          </cell>
          <cell r="F30">
            <v>6</v>
          </cell>
          <cell r="G30">
            <v>13</v>
          </cell>
          <cell r="H30">
            <v>18</v>
          </cell>
          <cell r="I30">
            <v>36</v>
          </cell>
          <cell r="J30">
            <v>29</v>
          </cell>
          <cell r="K30">
            <v>73</v>
          </cell>
          <cell r="L30">
            <v>6</v>
          </cell>
          <cell r="M30">
            <v>4</v>
          </cell>
        </row>
        <row r="31">
          <cell r="A31" t="str">
            <v>Niederösterreich</v>
          </cell>
          <cell r="B31">
            <v>1093</v>
          </cell>
          <cell r="C31">
            <v>0</v>
          </cell>
          <cell r="D31">
            <v>3</v>
          </cell>
          <cell r="E31">
            <v>177</v>
          </cell>
          <cell r="F31">
            <v>149</v>
          </cell>
          <cell r="G31">
            <v>134</v>
          </cell>
          <cell r="H31">
            <v>114</v>
          </cell>
          <cell r="I31">
            <v>218</v>
          </cell>
          <cell r="J31">
            <v>110</v>
          </cell>
          <cell r="K31">
            <v>177</v>
          </cell>
          <cell r="L31">
            <v>9</v>
          </cell>
          <cell r="M31">
            <v>2</v>
          </cell>
        </row>
        <row r="32">
          <cell r="A32" t="str">
            <v>Oberösterreich</v>
          </cell>
          <cell r="B32">
            <v>723</v>
          </cell>
          <cell r="C32">
            <v>0</v>
          </cell>
          <cell r="D32">
            <v>22</v>
          </cell>
          <cell r="E32">
            <v>119</v>
          </cell>
          <cell r="F32">
            <v>110</v>
          </cell>
          <cell r="G32">
            <v>133</v>
          </cell>
          <cell r="H32">
            <v>116</v>
          </cell>
          <cell r="I32">
            <v>72</v>
          </cell>
          <cell r="J32">
            <v>47</v>
          </cell>
          <cell r="K32">
            <v>84</v>
          </cell>
          <cell r="L32">
            <v>16</v>
          </cell>
          <cell r="M32">
            <v>4</v>
          </cell>
        </row>
        <row r="33">
          <cell r="A33" t="str">
            <v>Salzburg</v>
          </cell>
          <cell r="B33">
            <v>228</v>
          </cell>
          <cell r="C33">
            <v>0</v>
          </cell>
          <cell r="D33">
            <v>11</v>
          </cell>
          <cell r="E33">
            <v>36</v>
          </cell>
          <cell r="F33">
            <v>19</v>
          </cell>
          <cell r="G33">
            <v>17</v>
          </cell>
          <cell r="H33">
            <v>10</v>
          </cell>
          <cell r="I33">
            <v>28</v>
          </cell>
          <cell r="J33">
            <v>55</v>
          </cell>
          <cell r="K33">
            <v>33</v>
          </cell>
          <cell r="L33">
            <v>14</v>
          </cell>
          <cell r="M33">
            <v>5</v>
          </cell>
        </row>
        <row r="34">
          <cell r="A34" t="str">
            <v>Steiermark</v>
          </cell>
          <cell r="B34">
            <v>715</v>
          </cell>
          <cell r="C34">
            <v>0</v>
          </cell>
          <cell r="D34">
            <v>22</v>
          </cell>
          <cell r="E34">
            <v>333</v>
          </cell>
          <cell r="F34">
            <v>7</v>
          </cell>
          <cell r="G34">
            <v>35</v>
          </cell>
          <cell r="H34">
            <v>0</v>
          </cell>
          <cell r="I34">
            <v>69</v>
          </cell>
          <cell r="J34">
            <v>0</v>
          </cell>
          <cell r="K34">
            <v>227</v>
          </cell>
          <cell r="L34">
            <v>17</v>
          </cell>
          <cell r="M34">
            <v>5</v>
          </cell>
        </row>
        <row r="35">
          <cell r="A35" t="str">
            <v>Tirol</v>
          </cell>
          <cell r="B35">
            <v>472</v>
          </cell>
          <cell r="C35">
            <v>0</v>
          </cell>
          <cell r="D35">
            <v>30</v>
          </cell>
          <cell r="E35">
            <v>150</v>
          </cell>
          <cell r="F35">
            <v>89</v>
          </cell>
          <cell r="G35">
            <v>26</v>
          </cell>
          <cell r="H35">
            <v>22</v>
          </cell>
          <cell r="I35">
            <v>41</v>
          </cell>
          <cell r="J35">
            <v>32</v>
          </cell>
          <cell r="K35">
            <v>60</v>
          </cell>
          <cell r="L35">
            <v>20</v>
          </cell>
          <cell r="M35">
            <v>2</v>
          </cell>
        </row>
        <row r="36">
          <cell r="A36" t="str">
            <v>Vorarlberg</v>
          </cell>
          <cell r="B36">
            <v>246</v>
          </cell>
          <cell r="C36">
            <v>0</v>
          </cell>
          <cell r="D36">
            <v>12</v>
          </cell>
          <cell r="E36">
            <v>61</v>
          </cell>
          <cell r="F36">
            <v>64</v>
          </cell>
          <cell r="G36">
            <v>24</v>
          </cell>
          <cell r="H36">
            <v>15</v>
          </cell>
          <cell r="I36">
            <v>14</v>
          </cell>
          <cell r="J36">
            <v>6</v>
          </cell>
          <cell r="K36">
            <v>25</v>
          </cell>
          <cell r="L36">
            <v>24</v>
          </cell>
          <cell r="M36">
            <v>1</v>
          </cell>
        </row>
        <row r="37">
          <cell r="A37" t="str">
            <v>Wien</v>
          </cell>
          <cell r="B37">
            <v>754</v>
          </cell>
          <cell r="C37">
            <v>0</v>
          </cell>
          <cell r="D37">
            <v>0</v>
          </cell>
          <cell r="E37">
            <v>1</v>
          </cell>
          <cell r="F37">
            <v>1</v>
          </cell>
          <cell r="G37">
            <v>2</v>
          </cell>
          <cell r="H37">
            <v>4</v>
          </cell>
          <cell r="I37">
            <v>12</v>
          </cell>
          <cell r="J37">
            <v>87</v>
          </cell>
          <cell r="K37">
            <v>309</v>
          </cell>
          <cell r="L37">
            <v>329</v>
          </cell>
          <cell r="M37">
            <v>9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1080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13</v>
          </cell>
          <cell r="H39">
            <v>14</v>
          </cell>
          <cell r="I39">
            <v>82</v>
          </cell>
          <cell r="J39">
            <v>137</v>
          </cell>
          <cell r="K39">
            <v>505</v>
          </cell>
          <cell r="L39">
            <v>307</v>
          </cell>
          <cell r="M39">
            <v>21</v>
          </cell>
        </row>
        <row r="40">
          <cell r="A40" t="str">
            <v>Burgenland</v>
          </cell>
          <cell r="B40">
            <v>23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</v>
          </cell>
          <cell r="I40">
            <v>6</v>
          </cell>
          <cell r="J40">
            <v>7</v>
          </cell>
          <cell r="K40">
            <v>7</v>
          </cell>
          <cell r="L40">
            <v>1</v>
          </cell>
          <cell r="M40">
            <v>0</v>
          </cell>
        </row>
        <row r="41">
          <cell r="A41" t="str">
            <v>Kärnten</v>
          </cell>
          <cell r="B41">
            <v>102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5</v>
          </cell>
          <cell r="J41">
            <v>2</v>
          </cell>
          <cell r="K41">
            <v>83</v>
          </cell>
          <cell r="L41">
            <v>10</v>
          </cell>
          <cell r="M41">
            <v>2</v>
          </cell>
        </row>
        <row r="42">
          <cell r="A42" t="str">
            <v>Niederösterreich</v>
          </cell>
          <cell r="B42">
            <v>165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3</v>
          </cell>
          <cell r="H42">
            <v>3</v>
          </cell>
          <cell r="I42">
            <v>8</v>
          </cell>
          <cell r="J42">
            <v>34</v>
          </cell>
          <cell r="K42">
            <v>98</v>
          </cell>
          <cell r="L42">
            <v>18</v>
          </cell>
          <cell r="M42">
            <v>1</v>
          </cell>
        </row>
        <row r="43">
          <cell r="A43" t="str">
            <v>Oberösterreich</v>
          </cell>
          <cell r="B43">
            <v>204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4</v>
          </cell>
          <cell r="I43">
            <v>9</v>
          </cell>
          <cell r="J43">
            <v>69</v>
          </cell>
          <cell r="K43">
            <v>81</v>
          </cell>
          <cell r="L43">
            <v>41</v>
          </cell>
          <cell r="M43">
            <v>0</v>
          </cell>
        </row>
        <row r="44">
          <cell r="A44" t="str">
            <v>Salzburg</v>
          </cell>
          <cell r="B44">
            <v>21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8</v>
          </cell>
          <cell r="K44">
            <v>3</v>
          </cell>
          <cell r="L44">
            <v>6</v>
          </cell>
          <cell r="M44">
            <v>4</v>
          </cell>
        </row>
        <row r="45">
          <cell r="A45" t="str">
            <v>Steiermark</v>
          </cell>
          <cell r="B45">
            <v>56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8</v>
          </cell>
          <cell r="J45">
            <v>0</v>
          </cell>
          <cell r="K45">
            <v>38</v>
          </cell>
          <cell r="L45">
            <v>9</v>
          </cell>
          <cell r="M45">
            <v>1</v>
          </cell>
        </row>
        <row r="46">
          <cell r="A46" t="str">
            <v>Tirol</v>
          </cell>
          <cell r="B46">
            <v>84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4</v>
          </cell>
          <cell r="J46">
            <v>6</v>
          </cell>
          <cell r="K46">
            <v>40</v>
          </cell>
          <cell r="L46">
            <v>27</v>
          </cell>
          <cell r="M46">
            <v>7</v>
          </cell>
        </row>
        <row r="47">
          <cell r="A47" t="str">
            <v>Vorarlberg</v>
          </cell>
          <cell r="B47">
            <v>92</v>
          </cell>
          <cell r="C47">
            <v>0</v>
          </cell>
          <cell r="D47">
            <v>0</v>
          </cell>
          <cell r="E47">
            <v>0</v>
          </cell>
          <cell r="F47">
            <v>1</v>
          </cell>
          <cell r="G47">
            <v>10</v>
          </cell>
          <cell r="H47">
            <v>5</v>
          </cell>
          <cell r="I47">
            <v>38</v>
          </cell>
          <cell r="J47">
            <v>10</v>
          </cell>
          <cell r="K47">
            <v>21</v>
          </cell>
          <cell r="L47">
            <v>7</v>
          </cell>
          <cell r="M47">
            <v>0</v>
          </cell>
        </row>
        <row r="48">
          <cell r="A48" t="str">
            <v>Wien1)</v>
          </cell>
          <cell r="B48">
            <v>333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4</v>
          </cell>
          <cell r="J48">
            <v>1</v>
          </cell>
          <cell r="K48">
            <v>134</v>
          </cell>
          <cell r="L48">
            <v>188</v>
          </cell>
          <cell r="M48">
            <v>6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1731</v>
          </cell>
          <cell r="C50">
            <v>5</v>
          </cell>
          <cell r="D50">
            <v>48</v>
          </cell>
          <cell r="E50">
            <v>56</v>
          </cell>
          <cell r="F50">
            <v>45</v>
          </cell>
          <cell r="G50">
            <v>45</v>
          </cell>
          <cell r="H50">
            <v>51</v>
          </cell>
          <cell r="I50">
            <v>159</v>
          </cell>
          <cell r="J50">
            <v>573</v>
          </cell>
          <cell r="K50">
            <v>492</v>
          </cell>
          <cell r="L50">
            <v>233</v>
          </cell>
          <cell r="M50">
            <v>24</v>
          </cell>
        </row>
        <row r="51">
          <cell r="A51" t="str">
            <v>Burgenland</v>
          </cell>
          <cell r="B51">
            <v>75</v>
          </cell>
          <cell r="C51">
            <v>0</v>
          </cell>
          <cell r="D51">
            <v>0</v>
          </cell>
          <cell r="E51">
            <v>1</v>
          </cell>
          <cell r="F51">
            <v>1</v>
          </cell>
          <cell r="G51">
            <v>5</v>
          </cell>
          <cell r="H51">
            <v>11</v>
          </cell>
          <cell r="I51">
            <v>19</v>
          </cell>
          <cell r="J51">
            <v>19</v>
          </cell>
          <cell r="K51">
            <v>19</v>
          </cell>
          <cell r="L51">
            <v>0</v>
          </cell>
          <cell r="M51">
            <v>0</v>
          </cell>
        </row>
        <row r="52">
          <cell r="A52" t="str">
            <v>Kärnten</v>
          </cell>
          <cell r="B52">
            <v>65</v>
          </cell>
          <cell r="C52">
            <v>0</v>
          </cell>
          <cell r="D52">
            <v>4</v>
          </cell>
          <cell r="E52">
            <v>7</v>
          </cell>
          <cell r="F52">
            <v>1</v>
          </cell>
          <cell r="G52">
            <v>7</v>
          </cell>
          <cell r="H52">
            <v>1</v>
          </cell>
          <cell r="I52">
            <v>16</v>
          </cell>
          <cell r="J52">
            <v>12</v>
          </cell>
          <cell r="K52">
            <v>13</v>
          </cell>
          <cell r="L52">
            <v>3</v>
          </cell>
          <cell r="M52">
            <v>1</v>
          </cell>
        </row>
        <row r="53">
          <cell r="A53" t="str">
            <v>Niederösterreich</v>
          </cell>
          <cell r="B53">
            <v>94</v>
          </cell>
          <cell r="C53">
            <v>1</v>
          </cell>
          <cell r="D53">
            <v>5</v>
          </cell>
          <cell r="E53">
            <v>5</v>
          </cell>
          <cell r="F53">
            <v>7</v>
          </cell>
          <cell r="G53">
            <v>11</v>
          </cell>
          <cell r="H53">
            <v>7</v>
          </cell>
          <cell r="I53">
            <v>10</v>
          </cell>
          <cell r="J53">
            <v>13</v>
          </cell>
          <cell r="K53">
            <v>21</v>
          </cell>
          <cell r="L53">
            <v>12</v>
          </cell>
          <cell r="M53">
            <v>2</v>
          </cell>
        </row>
        <row r="54">
          <cell r="A54" t="str">
            <v>Oberösterreich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7_Schließtage - Druck"/>
      <sheetName val="Tab7_Schließtage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9267</v>
          </cell>
          <cell r="C6">
            <v>5996</v>
          </cell>
          <cell r="D6">
            <v>7347</v>
          </cell>
          <cell r="E6">
            <v>2817</v>
          </cell>
          <cell r="F6">
            <v>5120</v>
          </cell>
          <cell r="G6">
            <v>3389</v>
          </cell>
          <cell r="H6">
            <v>11.663429373044099</v>
          </cell>
          <cell r="I6">
            <v>5.2779756123880404</v>
          </cell>
          <cell r="J6">
            <v>1.3550232006042899</v>
          </cell>
          <cell r="K6">
            <v>2.9370885939354698</v>
          </cell>
          <cell r="L6">
            <v>1.10197474910974</v>
          </cell>
          <cell r="M6">
            <v>22.3354915290817</v>
          </cell>
        </row>
        <row r="7">
          <cell r="A7" t="str">
            <v>Burgenland</v>
          </cell>
          <cell r="B7">
            <v>285</v>
          </cell>
          <cell r="C7">
            <v>279</v>
          </cell>
          <cell r="D7">
            <v>284</v>
          </cell>
          <cell r="E7">
            <v>99</v>
          </cell>
          <cell r="F7">
            <v>262</v>
          </cell>
          <cell r="G7">
            <v>212</v>
          </cell>
          <cell r="H7">
            <v>20.7157894736842</v>
          </cell>
          <cell r="I7">
            <v>8</v>
          </cell>
          <cell r="J7">
            <v>1.73684210526316</v>
          </cell>
          <cell r="K7">
            <v>5.1263157894736802</v>
          </cell>
          <cell r="L7">
            <v>1.9649122807017501</v>
          </cell>
          <cell r="M7">
            <v>37.543859649122801</v>
          </cell>
        </row>
        <row r="8">
          <cell r="A8" t="str">
            <v>Kärnten</v>
          </cell>
          <cell r="B8">
            <v>511</v>
          </cell>
          <cell r="C8">
            <v>386</v>
          </cell>
          <cell r="D8">
            <v>467</v>
          </cell>
          <cell r="E8">
            <v>98</v>
          </cell>
          <cell r="F8">
            <v>353</v>
          </cell>
          <cell r="G8">
            <v>193</v>
          </cell>
          <cell r="H8">
            <v>18.3365949119374</v>
          </cell>
          <cell r="I8">
            <v>6.5890410958904102</v>
          </cell>
          <cell r="J8">
            <v>0.94520547945205502</v>
          </cell>
          <cell r="K8">
            <v>3.3228962818003902</v>
          </cell>
          <cell r="L8">
            <v>1.35812133072407</v>
          </cell>
          <cell r="M8">
            <v>30.5518590998043</v>
          </cell>
        </row>
        <row r="9">
          <cell r="A9" t="str">
            <v>Niederösterreich</v>
          </cell>
          <cell r="B9">
            <v>1482</v>
          </cell>
          <cell r="C9">
            <v>1074</v>
          </cell>
          <cell r="D9">
            <v>1449</v>
          </cell>
          <cell r="E9">
            <v>1204</v>
          </cell>
          <cell r="F9">
            <v>1265</v>
          </cell>
          <cell r="G9">
            <v>1240</v>
          </cell>
          <cell r="H9">
            <v>12.020917678812401</v>
          </cell>
          <cell r="I9">
            <v>7.5107962213225399</v>
          </cell>
          <cell r="J9">
            <v>4.0600539811066101</v>
          </cell>
          <cell r="K9">
            <v>5.0094466936572202</v>
          </cell>
          <cell r="L9">
            <v>2.6396761133603199</v>
          </cell>
          <cell r="M9">
            <v>31.2408906882591</v>
          </cell>
        </row>
        <row r="10">
          <cell r="A10" t="str">
            <v>Oberösterreich1)</v>
          </cell>
          <cell r="B10">
            <v>1227</v>
          </cell>
          <cell r="C10">
            <v>1003</v>
          </cell>
          <cell r="D10">
            <v>1173</v>
          </cell>
          <cell r="E10">
            <v>75</v>
          </cell>
          <cell r="F10">
            <v>828</v>
          </cell>
          <cell r="G10">
            <v>545</v>
          </cell>
          <cell r="H10">
            <v>17.044824775876101</v>
          </cell>
          <cell r="I10">
            <v>6.68622656886716</v>
          </cell>
          <cell r="J10">
            <v>0.25916870415647902</v>
          </cell>
          <cell r="K10">
            <v>3.1385493072534598</v>
          </cell>
          <cell r="L10">
            <v>0.86308068459657705</v>
          </cell>
          <cell r="M10">
            <v>27.991850040749799</v>
          </cell>
        </row>
        <row r="11">
          <cell r="A11" t="str">
            <v>Salzburg</v>
          </cell>
          <cell r="B11">
            <v>549</v>
          </cell>
          <cell r="C11">
            <v>467</v>
          </cell>
          <cell r="D11">
            <v>444</v>
          </cell>
          <cell r="E11">
            <v>39</v>
          </cell>
          <cell r="F11">
            <v>366</v>
          </cell>
          <cell r="G11">
            <v>366</v>
          </cell>
          <cell r="H11">
            <v>17.313296903460799</v>
          </cell>
          <cell r="I11">
            <v>6.19307832422587</v>
          </cell>
          <cell r="J11">
            <v>0.34244080145719502</v>
          </cell>
          <cell r="K11">
            <v>3.4918032786885198</v>
          </cell>
          <cell r="L11">
            <v>1.35701275045537</v>
          </cell>
          <cell r="M11">
            <v>28.697632058287802</v>
          </cell>
        </row>
        <row r="12">
          <cell r="A12" t="str">
            <v>Steiermark2)</v>
          </cell>
          <cell r="B12">
            <v>1011</v>
          </cell>
          <cell r="C12">
            <v>281</v>
          </cell>
          <cell r="D12">
            <v>836</v>
          </cell>
          <cell r="E12">
            <v>656</v>
          </cell>
          <cell r="F12">
            <v>795</v>
          </cell>
          <cell r="G12">
            <v>0</v>
          </cell>
          <cell r="H12">
            <v>9.6894164193867507</v>
          </cell>
          <cell r="I12">
            <v>7.4282888229475796</v>
          </cell>
          <cell r="J12">
            <v>1.9703264094955499</v>
          </cell>
          <cell r="K12">
            <v>5.4935707220573704</v>
          </cell>
          <cell r="L12">
            <v>0</v>
          </cell>
          <cell r="M12">
            <v>24.5816023738872</v>
          </cell>
        </row>
        <row r="13">
          <cell r="A13" t="str">
            <v>Tirol</v>
          </cell>
          <cell r="B13">
            <v>805</v>
          </cell>
          <cell r="C13">
            <v>691</v>
          </cell>
          <cell r="D13">
            <v>687</v>
          </cell>
          <cell r="E13">
            <v>347</v>
          </cell>
          <cell r="F13">
            <v>524</v>
          </cell>
          <cell r="G13">
            <v>508</v>
          </cell>
          <cell r="H13">
            <v>20.973913043478301</v>
          </cell>
          <cell r="I13">
            <v>6.3888198757763996</v>
          </cell>
          <cell r="J13">
            <v>2.1378881987577598</v>
          </cell>
          <cell r="K13">
            <v>3.47826086956522</v>
          </cell>
          <cell r="L13">
            <v>2.4745341614906802</v>
          </cell>
          <cell r="M13">
            <v>35.453416149068303</v>
          </cell>
        </row>
        <row r="14">
          <cell r="A14" t="str">
            <v>Vorarlberg</v>
          </cell>
          <cell r="B14">
            <v>493</v>
          </cell>
          <cell r="C14">
            <v>461</v>
          </cell>
          <cell r="D14">
            <v>487</v>
          </cell>
          <cell r="E14">
            <v>238</v>
          </cell>
          <cell r="F14">
            <v>260</v>
          </cell>
          <cell r="G14">
            <v>241</v>
          </cell>
          <cell r="H14">
            <v>22.436105476673401</v>
          </cell>
          <cell r="I14">
            <v>7.4929006085192702</v>
          </cell>
          <cell r="J14">
            <v>2.3306288032454399</v>
          </cell>
          <cell r="K14">
            <v>2.5030425963488798</v>
          </cell>
          <cell r="L14">
            <v>1.76876267748479</v>
          </cell>
          <cell r="M14">
            <v>36.531440162271799</v>
          </cell>
        </row>
        <row r="15">
          <cell r="A15" t="str">
            <v>Wien3)</v>
          </cell>
          <cell r="B15">
            <v>2904</v>
          </cell>
          <cell r="C15">
            <v>1354</v>
          </cell>
          <cell r="D15">
            <v>1520</v>
          </cell>
          <cell r="E15">
            <v>61</v>
          </cell>
          <cell r="F15">
            <v>467</v>
          </cell>
          <cell r="G15">
            <v>84</v>
          </cell>
          <cell r="H15">
            <v>2.3539944903581298</v>
          </cell>
          <cell r="I15">
            <v>1.4400826446281001</v>
          </cell>
          <cell r="J15">
            <v>6.6804407713498604E-2</v>
          </cell>
          <cell r="K15">
            <v>0.44042699724517897</v>
          </cell>
          <cell r="L15">
            <v>0.130165289256198</v>
          </cell>
          <cell r="M15">
            <v>4.4314738292011002</v>
          </cell>
        </row>
        <row r="16">
          <cell r="B16" t="str">
            <v>Krippen, Kleinkindbetreuungseinrichtungen</v>
          </cell>
        </row>
        <row r="17">
          <cell r="A17" t="str">
            <v>Österreich</v>
          </cell>
          <cell r="B17">
            <v>1882</v>
          </cell>
          <cell r="C17">
            <v>1009</v>
          </cell>
          <cell r="D17">
            <v>1249</v>
          </cell>
          <cell r="E17">
            <v>186</v>
          </cell>
          <cell r="F17">
            <v>696</v>
          </cell>
          <cell r="G17">
            <v>450</v>
          </cell>
          <cell r="H17">
            <v>8.2077577045696106</v>
          </cell>
          <cell r="I17">
            <v>4.1503719447396401</v>
          </cell>
          <cell r="J17">
            <v>0.39213602550478199</v>
          </cell>
          <cell r="K17">
            <v>1.7608926673751299</v>
          </cell>
          <cell r="L17">
            <v>0.69766206163655697</v>
          </cell>
          <cell r="M17">
            <v>15.208820403825699</v>
          </cell>
        </row>
        <row r="18">
          <cell r="A18" t="str">
            <v>Burgenland</v>
          </cell>
          <cell r="B18">
            <v>70</v>
          </cell>
          <cell r="C18">
            <v>68</v>
          </cell>
          <cell r="D18">
            <v>69</v>
          </cell>
          <cell r="E18">
            <v>17</v>
          </cell>
          <cell r="F18">
            <v>63</v>
          </cell>
          <cell r="G18">
            <v>50</v>
          </cell>
          <cell r="H18">
            <v>18.5285714285714</v>
          </cell>
          <cell r="I18">
            <v>7.9857142857142902</v>
          </cell>
          <cell r="J18">
            <v>1.21428571428571</v>
          </cell>
          <cell r="K18">
            <v>5.0857142857142899</v>
          </cell>
          <cell r="L18">
            <v>1.8571428571428601</v>
          </cell>
          <cell r="M18">
            <v>34.671428571428599</v>
          </cell>
        </row>
        <row r="19">
          <cell r="A19" t="str">
            <v>Kärnten</v>
          </cell>
          <cell r="B19">
            <v>118</v>
          </cell>
          <cell r="C19">
            <v>59</v>
          </cell>
          <cell r="D19">
            <v>97</v>
          </cell>
          <cell r="E19">
            <v>8</v>
          </cell>
          <cell r="F19">
            <v>49</v>
          </cell>
          <cell r="G19">
            <v>34</v>
          </cell>
          <cell r="H19">
            <v>10.864406779661</v>
          </cell>
          <cell r="I19">
            <v>5.1271186440678003</v>
          </cell>
          <cell r="J19">
            <v>0.338983050847458</v>
          </cell>
          <cell r="K19">
            <v>1.9576271186440699</v>
          </cell>
          <cell r="L19">
            <v>1.0932203389830499</v>
          </cell>
          <cell r="M19">
            <v>19.381355932203402</v>
          </cell>
        </row>
        <row r="20">
          <cell r="A20" t="str">
            <v>Niederösterreich</v>
          </cell>
          <cell r="B20">
            <v>130</v>
          </cell>
          <cell r="C20">
            <v>93</v>
          </cell>
          <cell r="D20">
            <v>124</v>
          </cell>
          <cell r="E20">
            <v>27</v>
          </cell>
          <cell r="F20">
            <v>42</v>
          </cell>
          <cell r="G20">
            <v>51</v>
          </cell>
          <cell r="H20">
            <v>9.5923076923076902</v>
          </cell>
          <cell r="I20">
            <v>6.1846153846153804</v>
          </cell>
          <cell r="J20">
            <v>1.01538461538462</v>
          </cell>
          <cell r="K20">
            <v>1.6461538461538501</v>
          </cell>
          <cell r="L20">
            <v>1.39230769230769</v>
          </cell>
          <cell r="M20">
            <v>19.830769230769199</v>
          </cell>
        </row>
        <row r="21">
          <cell r="A21" t="str">
            <v>Oberösterreich1)</v>
          </cell>
          <cell r="B21">
            <v>300</v>
          </cell>
          <cell r="C21">
            <v>245</v>
          </cell>
          <cell r="D21">
            <v>287</v>
          </cell>
          <cell r="E21">
            <v>5</v>
          </cell>
          <cell r="F21">
            <v>160</v>
          </cell>
          <cell r="G21">
            <v>118</v>
          </cell>
          <cell r="H21">
            <v>17.309999999999999</v>
          </cell>
          <cell r="I21">
            <v>6.5466666666666704</v>
          </cell>
          <cell r="J21">
            <v>4.33333333333333E-2</v>
          </cell>
          <cell r="K21">
            <v>2.4566666666666701</v>
          </cell>
          <cell r="L21">
            <v>0.76666666666666705</v>
          </cell>
          <cell r="M21">
            <v>27.123333333333299</v>
          </cell>
        </row>
        <row r="22">
          <cell r="A22" t="str">
            <v>Salzburg</v>
          </cell>
          <cell r="B22">
            <v>131</v>
          </cell>
          <cell r="C22">
            <v>98</v>
          </cell>
          <cell r="D22">
            <v>102</v>
          </cell>
          <cell r="E22">
            <v>1</v>
          </cell>
          <cell r="F22">
            <v>62</v>
          </cell>
          <cell r="G22">
            <v>81</v>
          </cell>
          <cell r="H22">
            <v>11.8167938931298</v>
          </cell>
          <cell r="I22">
            <v>5.5954198473282402</v>
          </cell>
          <cell r="J22">
            <v>3.8167938931297697E-2</v>
          </cell>
          <cell r="K22">
            <v>2.1908396946564901</v>
          </cell>
          <cell r="L22">
            <v>1.3969465648855</v>
          </cell>
          <cell r="M22">
            <v>21.038167938931299</v>
          </cell>
        </row>
        <row r="23">
          <cell r="A23" t="str">
            <v>Steiermark2)</v>
          </cell>
          <cell r="B23">
            <v>228</v>
          </cell>
          <cell r="C23">
            <v>68</v>
          </cell>
          <cell r="D23">
            <v>133</v>
          </cell>
          <cell r="E23">
            <v>88</v>
          </cell>
          <cell r="F23">
            <v>122</v>
          </cell>
          <cell r="G23">
            <v>0</v>
          </cell>
          <cell r="H23">
            <v>6.0219298245613997</v>
          </cell>
          <cell r="I23">
            <v>5.2192982456140404</v>
          </cell>
          <cell r="J23">
            <v>1.1973684210526301</v>
          </cell>
          <cell r="K23">
            <v>3.7456140350877201</v>
          </cell>
          <cell r="L23">
            <v>0</v>
          </cell>
          <cell r="M23">
            <v>16.184210526315798</v>
          </cell>
        </row>
        <row r="24">
          <cell r="A24" t="str">
            <v>Tirol</v>
          </cell>
          <cell r="B24">
            <v>249</v>
          </cell>
          <cell r="C24">
            <v>181</v>
          </cell>
          <cell r="D24">
            <v>181</v>
          </cell>
          <cell r="E24">
            <v>35</v>
          </cell>
          <cell r="F24">
            <v>93</v>
          </cell>
          <cell r="G24">
            <v>105</v>
          </cell>
          <cell r="H24">
            <v>10.3333333333333</v>
          </cell>
          <cell r="I24">
            <v>4.98393574297189</v>
          </cell>
          <cell r="J24">
            <v>0.69076305220883505</v>
          </cell>
          <cell r="K24">
            <v>1.6626506024096399</v>
          </cell>
          <cell r="L24">
            <v>1.5461847389558201</v>
          </cell>
          <cell r="M24">
            <v>19.216867469879499</v>
          </cell>
        </row>
        <row r="25">
          <cell r="A25" t="str">
            <v>Vorarlberg</v>
          </cell>
          <cell r="B25">
            <v>0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</row>
        <row r="26">
          <cell r="A26" t="str">
            <v>Wien</v>
          </cell>
          <cell r="B26">
            <v>656</v>
          </cell>
          <cell r="C26">
            <v>197</v>
          </cell>
          <cell r="D26">
            <v>256</v>
          </cell>
          <cell r="E26">
            <v>5</v>
          </cell>
          <cell r="F26">
            <v>105</v>
          </cell>
          <cell r="G26">
            <v>11</v>
          </cell>
          <cell r="H26">
            <v>1.4237804878048801</v>
          </cell>
          <cell r="I26">
            <v>1.08993902439024</v>
          </cell>
          <cell r="J26">
            <v>2.7439024390243899E-2</v>
          </cell>
          <cell r="K26">
            <v>0.33689024390243899</v>
          </cell>
          <cell r="L26">
            <v>0.114329268292683</v>
          </cell>
          <cell r="M26">
            <v>2.9923780487804899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4574</v>
          </cell>
          <cell r="C28">
            <v>2947</v>
          </cell>
          <cell r="D28">
            <v>3911</v>
          </cell>
          <cell r="E28">
            <v>2174</v>
          </cell>
          <cell r="F28">
            <v>3348</v>
          </cell>
          <cell r="G28">
            <v>2244</v>
          </cell>
          <cell r="H28">
            <v>13.6084390030608</v>
          </cell>
          <cell r="I28">
            <v>6.4807608220375998</v>
          </cell>
          <cell r="J28">
            <v>2.1289899431569701</v>
          </cell>
          <cell r="K28">
            <v>4.1163095758635802</v>
          </cell>
          <cell r="L28">
            <v>1.4608657630083099</v>
          </cell>
          <cell r="M28">
            <v>27.7953651071272</v>
          </cell>
        </row>
        <row r="29">
          <cell r="A29" t="str">
            <v>Burgenland</v>
          </cell>
          <cell r="B29">
            <v>117</v>
          </cell>
          <cell r="C29">
            <v>113</v>
          </cell>
          <cell r="D29">
            <v>117</v>
          </cell>
          <cell r="E29">
            <v>42</v>
          </cell>
          <cell r="F29">
            <v>107</v>
          </cell>
          <cell r="G29">
            <v>91</v>
          </cell>
          <cell r="H29">
            <v>20.145299145299099</v>
          </cell>
          <cell r="I29">
            <v>7.97435897435897</v>
          </cell>
          <cell r="J29">
            <v>1.79487179487179</v>
          </cell>
          <cell r="K29">
            <v>5.1538461538461497</v>
          </cell>
          <cell r="L29">
            <v>2.0085470085470098</v>
          </cell>
          <cell r="M29">
            <v>37.076923076923102</v>
          </cell>
        </row>
        <row r="30">
          <cell r="A30" t="str">
            <v>Kärnten</v>
          </cell>
          <cell r="B30">
            <v>226</v>
          </cell>
          <cell r="C30">
            <v>204</v>
          </cell>
          <cell r="D30">
            <v>211</v>
          </cell>
          <cell r="E30">
            <v>40</v>
          </cell>
          <cell r="F30">
            <v>188</v>
          </cell>
          <cell r="G30">
            <v>103</v>
          </cell>
          <cell r="H30">
            <v>21.969026548672598</v>
          </cell>
          <cell r="I30">
            <v>7.04867256637168</v>
          </cell>
          <cell r="J30">
            <v>0.88495575221238898</v>
          </cell>
          <cell r="K30">
            <v>3.83185840707965</v>
          </cell>
          <cell r="L30">
            <v>1.5707964601769899</v>
          </cell>
          <cell r="M30">
            <v>35.305309734513301</v>
          </cell>
        </row>
        <row r="31">
          <cell r="A31" t="str">
            <v>Niederösterreich</v>
          </cell>
          <cell r="B31">
            <v>1093</v>
          </cell>
          <cell r="C31">
            <v>773</v>
          </cell>
          <cell r="D31">
            <v>1086</v>
          </cell>
          <cell r="E31">
            <v>1062</v>
          </cell>
          <cell r="F31">
            <v>1082</v>
          </cell>
          <cell r="G31">
            <v>1055</v>
          </cell>
          <cell r="H31">
            <v>11.0933211344922</v>
          </cell>
          <cell r="I31">
            <v>7.9185727355901196</v>
          </cell>
          <cell r="J31">
            <v>4.8581884720951498</v>
          </cell>
          <cell r="K31">
            <v>5.9103385178408097</v>
          </cell>
          <cell r="L31">
            <v>2.9734675205855399</v>
          </cell>
          <cell r="M31">
            <v>32.753888380603797</v>
          </cell>
        </row>
        <row r="32">
          <cell r="A32" t="str">
            <v>Oberösterreich1)</v>
          </cell>
          <cell r="B32">
            <v>723</v>
          </cell>
          <cell r="C32">
            <v>574</v>
          </cell>
          <cell r="D32">
            <v>697</v>
          </cell>
          <cell r="E32">
            <v>55</v>
          </cell>
          <cell r="F32">
            <v>512</v>
          </cell>
          <cell r="G32">
            <v>342</v>
          </cell>
          <cell r="H32">
            <v>15.849239280774601</v>
          </cell>
          <cell r="I32">
            <v>6.8658367911479896</v>
          </cell>
          <cell r="J32">
            <v>0.34301521438450899</v>
          </cell>
          <cell r="K32">
            <v>3.3042876901798102</v>
          </cell>
          <cell r="L32">
            <v>0.93360995850622397</v>
          </cell>
          <cell r="M32">
            <v>27.295988934993101</v>
          </cell>
        </row>
        <row r="33">
          <cell r="A33" t="str">
            <v>Salzburg</v>
          </cell>
          <cell r="B33">
            <v>228</v>
          </cell>
          <cell r="C33">
            <v>210</v>
          </cell>
          <cell r="D33">
            <v>198</v>
          </cell>
          <cell r="E33">
            <v>20</v>
          </cell>
          <cell r="F33">
            <v>195</v>
          </cell>
          <cell r="G33">
            <v>170</v>
          </cell>
          <cell r="H33">
            <v>21.2017543859649</v>
          </cell>
          <cell r="I33">
            <v>6.8421052631578902</v>
          </cell>
          <cell r="J33">
            <v>0.425438596491228</v>
          </cell>
          <cell r="K33">
            <v>4.7763157894736796</v>
          </cell>
          <cell r="L33">
            <v>1.43421052631579</v>
          </cell>
          <cell r="M33">
            <v>34.6798245614035</v>
          </cell>
        </row>
        <row r="34">
          <cell r="A34" t="str">
            <v>Steiermark2)</v>
          </cell>
          <cell r="B34">
            <v>715</v>
          </cell>
          <cell r="C34">
            <v>194</v>
          </cell>
          <cell r="D34">
            <v>648</v>
          </cell>
          <cell r="E34">
            <v>541</v>
          </cell>
          <cell r="F34">
            <v>621</v>
          </cell>
          <cell r="G34">
            <v>0</v>
          </cell>
          <cell r="H34">
            <v>10.848951048950999</v>
          </cell>
          <cell r="I34">
            <v>8.1510489510489492</v>
          </cell>
          <cell r="J34">
            <v>2.2755244755244801</v>
          </cell>
          <cell r="K34">
            <v>6.0685314685314697</v>
          </cell>
          <cell r="L34">
            <v>0</v>
          </cell>
          <cell r="M34">
            <v>27.344055944055899</v>
          </cell>
        </row>
        <row r="35">
          <cell r="A35" t="str">
            <v>Tirol</v>
          </cell>
          <cell r="B35">
            <v>472</v>
          </cell>
          <cell r="C35">
            <v>439</v>
          </cell>
          <cell r="D35">
            <v>434</v>
          </cell>
          <cell r="E35">
            <v>287</v>
          </cell>
          <cell r="F35">
            <v>382</v>
          </cell>
          <cell r="G35">
            <v>356</v>
          </cell>
          <cell r="H35">
            <v>26.654661016949198</v>
          </cell>
          <cell r="I35">
            <v>7.1694915254237301</v>
          </cell>
          <cell r="J35">
            <v>3.0233050847457599</v>
          </cell>
          <cell r="K35">
            <v>4.5021186440678003</v>
          </cell>
          <cell r="L35">
            <v>3.01059322033898</v>
          </cell>
          <cell r="M35">
            <v>44.360169491525397</v>
          </cell>
        </row>
        <row r="36">
          <cell r="A36" t="str">
            <v>Vorarlberg</v>
          </cell>
          <cell r="B36">
            <v>246</v>
          </cell>
          <cell r="C36">
            <v>238</v>
          </cell>
          <cell r="D36">
            <v>244</v>
          </cell>
          <cell r="E36">
            <v>118</v>
          </cell>
          <cell r="F36">
            <v>131</v>
          </cell>
          <cell r="G36">
            <v>112</v>
          </cell>
          <cell r="H36">
            <v>20.430894308943099</v>
          </cell>
          <cell r="I36">
            <v>7.7845528455284496</v>
          </cell>
          <cell r="J36">
            <v>2.3780487804877999</v>
          </cell>
          <cell r="K36">
            <v>2.6097560975609801</v>
          </cell>
          <cell r="L36">
            <v>1.42682926829268</v>
          </cell>
          <cell r="M36">
            <v>34.630081300813004</v>
          </cell>
        </row>
        <row r="37">
          <cell r="A37" t="str">
            <v>Wien</v>
          </cell>
          <cell r="B37">
            <v>754</v>
          </cell>
          <cell r="C37">
            <v>202</v>
          </cell>
          <cell r="D37">
            <v>276</v>
          </cell>
          <cell r="E37">
            <v>9</v>
          </cell>
          <cell r="F37">
            <v>130</v>
          </cell>
          <cell r="G37">
            <v>15</v>
          </cell>
          <cell r="H37">
            <v>1.5132625994694999</v>
          </cell>
          <cell r="I37">
            <v>1.0755968169761301</v>
          </cell>
          <cell r="J37">
            <v>4.5092838196286497E-2</v>
          </cell>
          <cell r="K37">
            <v>0.41777188328912501</v>
          </cell>
          <cell r="L37">
            <v>9.0185676392572897E-2</v>
          </cell>
          <cell r="M37">
            <v>3.1419098143236099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1080</v>
          </cell>
          <cell r="C39">
            <v>730</v>
          </cell>
          <cell r="D39">
            <v>787</v>
          </cell>
          <cell r="E39">
            <v>316</v>
          </cell>
          <cell r="F39">
            <v>567</v>
          </cell>
          <cell r="G39">
            <v>386</v>
          </cell>
          <cell r="H39">
            <v>15.976851851851899</v>
          </cell>
          <cell r="I39">
            <v>4.9814814814814801</v>
          </cell>
          <cell r="J39">
            <v>1.3611111111111101</v>
          </cell>
          <cell r="K39">
            <v>2.75277777777778</v>
          </cell>
          <cell r="L39">
            <v>1.25185185185185</v>
          </cell>
          <cell r="M39">
            <v>26.324074074074101</v>
          </cell>
        </row>
        <row r="40">
          <cell r="A40" t="str">
            <v>Burgenland</v>
          </cell>
          <cell r="B40">
            <v>23</v>
          </cell>
          <cell r="C40">
            <v>23</v>
          </cell>
          <cell r="D40">
            <v>23</v>
          </cell>
          <cell r="E40">
            <v>17</v>
          </cell>
          <cell r="F40">
            <v>23</v>
          </cell>
          <cell r="G40">
            <v>20</v>
          </cell>
          <cell r="H40">
            <v>32.652173913043498</v>
          </cell>
          <cell r="I40">
            <v>8.0434782608695592</v>
          </cell>
          <cell r="J40">
            <v>3.6956521739130399</v>
          </cell>
          <cell r="K40">
            <v>5.7826086956521703</v>
          </cell>
          <cell r="L40">
            <v>3.9565217391304301</v>
          </cell>
          <cell r="M40">
            <v>54.130434782608702</v>
          </cell>
        </row>
        <row r="41">
          <cell r="A41" t="str">
            <v>Kärnten</v>
          </cell>
          <cell r="B41">
            <v>102</v>
          </cell>
          <cell r="C41">
            <v>63</v>
          </cell>
          <cell r="D41">
            <v>97</v>
          </cell>
          <cell r="E41">
            <v>35</v>
          </cell>
          <cell r="F41">
            <v>61</v>
          </cell>
          <cell r="G41">
            <v>22</v>
          </cell>
          <cell r="H41">
            <v>16.686274509803901</v>
          </cell>
          <cell r="I41">
            <v>6.9803921568627496</v>
          </cell>
          <cell r="J41">
            <v>1.70588235294118</v>
          </cell>
          <cell r="K41">
            <v>3.3039215686274499</v>
          </cell>
          <cell r="L41">
            <v>0.99019607843137303</v>
          </cell>
          <cell r="M41">
            <v>29.6666666666667</v>
          </cell>
        </row>
        <row r="42">
          <cell r="A42" t="str">
            <v>Niederösterreich</v>
          </cell>
          <cell r="B42">
            <v>165</v>
          </cell>
          <cell r="C42">
            <v>140</v>
          </cell>
          <cell r="D42">
            <v>156</v>
          </cell>
          <cell r="E42">
            <v>93</v>
          </cell>
          <cell r="F42">
            <v>104</v>
          </cell>
          <cell r="G42">
            <v>99</v>
          </cell>
          <cell r="H42">
            <v>20.515151515151501</v>
          </cell>
          <cell r="I42">
            <v>6.7272727272727302</v>
          </cell>
          <cell r="J42">
            <v>2.8303030303030301</v>
          </cell>
          <cell r="K42">
            <v>3.4363636363636401</v>
          </cell>
          <cell r="L42">
            <v>2.2242424242424201</v>
          </cell>
          <cell r="M42">
            <v>35.733333333333299</v>
          </cell>
        </row>
        <row r="43">
          <cell r="A43" t="str">
            <v>Oberösterreich1)</v>
          </cell>
          <cell r="B43">
            <v>204</v>
          </cell>
          <cell r="C43">
            <v>184</v>
          </cell>
          <cell r="D43">
            <v>189</v>
          </cell>
          <cell r="E43">
            <v>15</v>
          </cell>
          <cell r="F43">
            <v>156</v>
          </cell>
          <cell r="G43">
            <v>85</v>
          </cell>
          <cell r="H43">
            <v>20.8921568627451</v>
          </cell>
          <cell r="I43">
            <v>6.2549019607843102</v>
          </cell>
          <cell r="J43">
            <v>0.27941176470588203</v>
          </cell>
          <cell r="K43">
            <v>3.5539215686274499</v>
          </cell>
          <cell r="L43">
            <v>0.75490196078431404</v>
          </cell>
          <cell r="M43">
            <v>31.735294117647101</v>
          </cell>
        </row>
        <row r="44">
          <cell r="A44" t="str">
            <v>Salzburg</v>
          </cell>
          <cell r="B44">
            <v>21</v>
          </cell>
          <cell r="C44">
            <v>20</v>
          </cell>
          <cell r="D44">
            <v>14</v>
          </cell>
          <cell r="E44">
            <v>3</v>
          </cell>
          <cell r="F44">
            <v>14</v>
          </cell>
          <cell r="G44">
            <v>20</v>
          </cell>
          <cell r="H44">
            <v>27.428571428571399</v>
          </cell>
          <cell r="I44">
            <v>5.3333333333333304</v>
          </cell>
          <cell r="J44">
            <v>0.71428571428571397</v>
          </cell>
          <cell r="K44">
            <v>3.9523809523809499</v>
          </cell>
          <cell r="L44">
            <v>1.3333333333333299</v>
          </cell>
          <cell r="M44">
            <v>38.761904761904802</v>
          </cell>
        </row>
        <row r="45">
          <cell r="A45" t="str">
            <v>Steiermark2)</v>
          </cell>
          <cell r="B45">
            <v>56</v>
          </cell>
          <cell r="C45">
            <v>15</v>
          </cell>
          <cell r="D45">
            <v>53</v>
          </cell>
          <cell r="E45">
            <v>24</v>
          </cell>
          <cell r="F45">
            <v>51</v>
          </cell>
          <cell r="G45">
            <v>0</v>
          </cell>
          <cell r="H45">
            <v>10.964285714285699</v>
          </cell>
          <cell r="I45">
            <v>8.46428571428571</v>
          </cell>
          <cell r="J45">
            <v>1.25</v>
          </cell>
          <cell r="K45">
            <v>6.3214285714285703</v>
          </cell>
          <cell r="L45">
            <v>0</v>
          </cell>
          <cell r="M45">
            <v>27</v>
          </cell>
        </row>
        <row r="46">
          <cell r="A46" t="str">
            <v>Tirol</v>
          </cell>
          <cell r="B46">
            <v>84</v>
          </cell>
          <cell r="C46">
            <v>71</v>
          </cell>
          <cell r="D46">
            <v>72</v>
          </cell>
          <cell r="E46">
            <v>25</v>
          </cell>
          <cell r="F46">
            <v>49</v>
          </cell>
          <cell r="G46">
            <v>47</v>
          </cell>
          <cell r="H46">
            <v>20.595238095238098</v>
          </cell>
          <cell r="I46">
            <v>6.1666666666666696</v>
          </cell>
          <cell r="J46">
            <v>1.4523809523809501</v>
          </cell>
          <cell r="K46">
            <v>3.1071428571428599</v>
          </cell>
          <cell r="L46">
            <v>2.21428571428571</v>
          </cell>
          <cell r="M46">
            <v>33.535714285714299</v>
          </cell>
        </row>
        <row r="47">
          <cell r="A47" t="str">
            <v>Vorarlberg</v>
          </cell>
          <cell r="B47">
            <v>92</v>
          </cell>
          <cell r="C47">
            <v>91</v>
          </cell>
          <cell r="D47">
            <v>91</v>
          </cell>
          <cell r="E47">
            <v>83</v>
          </cell>
          <cell r="F47">
            <v>83</v>
          </cell>
          <cell r="G47">
            <v>81</v>
          </cell>
          <cell r="H47">
            <v>36.195652173912997</v>
          </cell>
          <cell r="I47">
            <v>7.4456521739130404</v>
          </cell>
          <cell r="J47">
            <v>4.1739130434782599</v>
          </cell>
          <cell r="K47">
            <v>4.1739130434782599</v>
          </cell>
          <cell r="L47">
            <v>3.85869565217391</v>
          </cell>
          <cell r="M47">
            <v>55.847826086956502</v>
          </cell>
        </row>
        <row r="48">
          <cell r="A48" t="str">
            <v>Wien3)</v>
          </cell>
          <cell r="B48">
            <v>333</v>
          </cell>
          <cell r="C48">
            <v>123</v>
          </cell>
          <cell r="D48">
            <v>92</v>
          </cell>
          <cell r="E48">
            <v>21</v>
          </cell>
          <cell r="F48">
            <v>26</v>
          </cell>
          <cell r="G48">
            <v>12</v>
          </cell>
          <cell r="H48">
            <v>2.7177177177177199</v>
          </cell>
          <cell r="I48">
            <v>0.92492492492492495</v>
          </cell>
          <cell r="J48">
            <v>0.28828828828828801</v>
          </cell>
          <cell r="K48">
            <v>0.38738738738738698</v>
          </cell>
          <cell r="L48">
            <v>0.21021021021021</v>
          </cell>
          <cell r="M48">
            <v>4.5285285285285299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1731</v>
          </cell>
          <cell r="C50">
            <v>1310</v>
          </cell>
          <cell r="D50">
            <v>1400</v>
          </cell>
          <cell r="E50">
            <v>141</v>
          </cell>
          <cell r="F50">
            <v>509</v>
          </cell>
          <cell r="G50">
            <v>309</v>
          </cell>
          <cell r="H50">
            <v>7.5898324667822097</v>
          </cell>
          <cell r="I50">
            <v>3.5106874638936998</v>
          </cell>
          <cell r="J50">
            <v>0.35297515886770697</v>
          </cell>
          <cell r="K50">
            <v>1.21490467937608</v>
          </cell>
          <cell r="L50">
            <v>0.49971114962449498</v>
          </cell>
          <cell r="M50">
            <v>13.168110918544199</v>
          </cell>
        </row>
        <row r="51">
          <cell r="A51" t="str">
            <v>Burgenland</v>
          </cell>
          <cell r="B51">
            <v>75</v>
          </cell>
          <cell r="C51">
            <v>75</v>
          </cell>
          <cell r="D51">
            <v>75</v>
          </cell>
          <cell r="E51">
            <v>23</v>
          </cell>
          <cell r="F51">
            <v>69</v>
          </cell>
          <cell r="G51">
            <v>51</v>
          </cell>
          <cell r="H51">
            <v>19.9866666666667</v>
          </cell>
          <cell r="I51">
            <v>8.0399999999999991</v>
          </cell>
          <cell r="J51">
            <v>1.5333333333333301</v>
          </cell>
          <cell r="K51">
            <v>4.92</v>
          </cell>
          <cell r="L51">
            <v>1.38666666666667</v>
          </cell>
          <cell r="M51">
            <v>35.866666666666703</v>
          </cell>
        </row>
        <row r="52">
          <cell r="A52" t="str">
            <v>Kärnten</v>
          </cell>
          <cell r="B52">
            <v>65</v>
          </cell>
          <cell r="C52">
            <v>60</v>
          </cell>
          <cell r="D52">
            <v>62</v>
          </cell>
          <cell r="E52">
            <v>15</v>
          </cell>
          <cell r="F52">
            <v>55</v>
          </cell>
          <cell r="G52">
            <v>34</v>
          </cell>
          <cell r="H52">
            <v>21.861538461538501</v>
          </cell>
          <cell r="I52">
            <v>7.0307692307692298</v>
          </cell>
          <cell r="J52">
            <v>1.06153846153846</v>
          </cell>
          <cell r="K52">
            <v>4.0615384615384604</v>
          </cell>
          <cell r="L52">
            <v>1.6769230769230801</v>
          </cell>
          <cell r="M52">
            <v>35.692307692307701</v>
          </cell>
        </row>
        <row r="53">
          <cell r="A53" t="str">
            <v>Niederösterreich</v>
          </cell>
          <cell r="B53">
            <v>94</v>
          </cell>
          <cell r="C53">
            <v>68</v>
          </cell>
          <cell r="D53">
            <v>83</v>
          </cell>
          <cell r="E53">
            <v>22</v>
          </cell>
          <cell r="F53">
            <v>37</v>
          </cell>
          <cell r="G53">
            <v>35</v>
          </cell>
          <cell r="H53">
            <v>11.2553191489362</v>
          </cell>
          <cell r="I53">
            <v>5.9787234042553203</v>
          </cell>
          <cell r="J53">
            <v>1.1489361702127701</v>
          </cell>
          <cell r="K53">
            <v>1.9468085106383</v>
          </cell>
          <cell r="L53">
            <v>1.2127659574468099</v>
          </cell>
          <cell r="M53">
            <v>21.5425531914894</v>
          </cell>
        </row>
        <row r="54">
          <cell r="A54" t="str">
            <v>Oberösterreich1)</v>
          </cell>
          <cell r="B54">
            <v>0</v>
          </cell>
          <cell r="C54" t="str">
            <v>-</v>
          </cell>
          <cell r="D54" t="str">
            <v>-</v>
          </cell>
          <cell r="E54" t="str">
            <v>-</v>
          </cell>
          <cell r="F54" t="str">
            <v>-</v>
          </cell>
          <cell r="G54" t="str">
            <v>-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</row>
        <row r="55">
          <cell r="A55" t="str">
            <v>Salzburg</v>
          </cell>
          <cell r="B55">
            <v>169</v>
          </cell>
          <cell r="C55">
            <v>139</v>
          </cell>
          <cell r="D55">
            <v>130</v>
          </cell>
          <cell r="E55">
            <v>15</v>
          </cell>
          <cell r="F55">
            <v>95</v>
          </cell>
          <cell r="G55">
            <v>95</v>
          </cell>
          <cell r="H55">
            <v>15.0710059171598</v>
          </cell>
          <cell r="I55">
            <v>5.8875739644970402</v>
          </cell>
          <cell r="J55">
            <v>0.42011834319526598</v>
          </cell>
          <cell r="K55">
            <v>2.7100591715976301</v>
          </cell>
          <cell r="L55">
            <v>1.2248520710059201</v>
          </cell>
          <cell r="M55">
            <v>25.313609467455599</v>
          </cell>
        </row>
        <row r="56">
          <cell r="A56" t="str">
            <v>Steiermark2)</v>
          </cell>
          <cell r="B56">
            <v>12</v>
          </cell>
          <cell r="C56">
            <v>4</v>
          </cell>
          <cell r="D56">
            <v>2</v>
          </cell>
          <cell r="E56">
            <v>3</v>
          </cell>
          <cell r="F56">
            <v>1</v>
          </cell>
          <cell r="G56">
            <v>0</v>
          </cell>
          <cell r="H56">
            <v>4.3333333333333304</v>
          </cell>
          <cell r="I56">
            <v>1.5</v>
          </cell>
          <cell r="J56">
            <v>1.8333333333333299</v>
          </cell>
          <cell r="K56">
            <v>0.58333333333333304</v>
          </cell>
          <cell r="L56">
            <v>0</v>
          </cell>
          <cell r="M56">
            <v>8.25</v>
          </cell>
        </row>
        <row r="57">
          <cell r="A57" t="str">
            <v>Tirol</v>
          </cell>
          <cell r="B57">
            <v>0</v>
          </cell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</row>
        <row r="58">
          <cell r="A58" t="str">
            <v>Vorarlberg</v>
          </cell>
          <cell r="B58">
            <v>155</v>
          </cell>
          <cell r="C58">
            <v>132</v>
          </cell>
          <cell r="D58">
            <v>152</v>
          </cell>
          <cell r="E58">
            <v>37</v>
          </cell>
          <cell r="F58">
            <v>46</v>
          </cell>
          <cell r="G58">
            <v>48</v>
          </cell>
          <cell r="H58">
            <v>17.451612903225801</v>
          </cell>
          <cell r="I58">
            <v>7.0580645161290301</v>
          </cell>
          <cell r="J58">
            <v>1.1612903225806499</v>
          </cell>
          <cell r="K58">
            <v>1.3419354838709701</v>
          </cell>
          <cell r="L58">
            <v>1.0709677419354799</v>
          </cell>
          <cell r="M58">
            <v>28.083870967741898</v>
          </cell>
        </row>
        <row r="59">
          <cell r="A59" t="str">
            <v>Wien</v>
          </cell>
          <cell r="B59">
            <v>1161</v>
          </cell>
          <cell r="C59">
            <v>832</v>
          </cell>
          <cell r="D59">
            <v>896</v>
          </cell>
          <cell r="E59">
            <v>26</v>
          </cell>
          <cell r="F59">
            <v>206</v>
          </cell>
          <cell r="G59">
            <v>46</v>
          </cell>
          <cell r="H59">
            <v>3.32127476313523</v>
          </cell>
          <cell r="I59">
            <v>2.0223944875107698</v>
          </cell>
          <cell r="J59">
            <v>3.9621016365202398E-2</v>
          </cell>
          <cell r="K59">
            <v>0.52885443583117997</v>
          </cell>
          <cell r="L59">
            <v>0.14211886304909599</v>
          </cell>
          <cell r="M59">
            <v>6.0542635658914703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_geöffnete Wochen - Druck"/>
      <sheetName val="Tab3_geöffnete Wochen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9267</v>
          </cell>
          <cell r="C6">
            <v>6</v>
          </cell>
          <cell r="D6">
            <v>167</v>
          </cell>
          <cell r="E6">
            <v>578</v>
          </cell>
          <cell r="F6">
            <v>215</v>
          </cell>
          <cell r="G6">
            <v>602</v>
          </cell>
          <cell r="H6">
            <v>1783</v>
          </cell>
          <cell r="I6">
            <v>2035</v>
          </cell>
          <cell r="J6">
            <v>707</v>
          </cell>
          <cell r="K6">
            <v>3174</v>
          </cell>
        </row>
        <row r="7">
          <cell r="A7" t="str">
            <v>Burgenland</v>
          </cell>
          <cell r="B7">
            <v>285</v>
          </cell>
          <cell r="C7">
            <v>0</v>
          </cell>
          <cell r="D7">
            <v>5</v>
          </cell>
          <cell r="E7">
            <v>8</v>
          </cell>
          <cell r="F7">
            <v>28</v>
          </cell>
          <cell r="G7">
            <v>82</v>
          </cell>
          <cell r="H7">
            <v>105</v>
          </cell>
          <cell r="I7">
            <v>48</v>
          </cell>
          <cell r="J7">
            <v>9</v>
          </cell>
          <cell r="K7">
            <v>0</v>
          </cell>
        </row>
        <row r="8">
          <cell r="A8" t="str">
            <v>Kärnten</v>
          </cell>
          <cell r="B8">
            <v>511</v>
          </cell>
          <cell r="C8">
            <v>1</v>
          </cell>
          <cell r="D8">
            <v>21</v>
          </cell>
          <cell r="E8">
            <v>25</v>
          </cell>
          <cell r="F8">
            <v>49</v>
          </cell>
          <cell r="G8">
            <v>92</v>
          </cell>
          <cell r="H8">
            <v>111</v>
          </cell>
          <cell r="I8">
            <v>55</v>
          </cell>
          <cell r="J8">
            <v>57</v>
          </cell>
          <cell r="K8">
            <v>100</v>
          </cell>
        </row>
        <row r="9">
          <cell r="A9" t="str">
            <v>Niederösterreich</v>
          </cell>
          <cell r="B9">
            <v>1482</v>
          </cell>
          <cell r="C9">
            <v>2</v>
          </cell>
          <cell r="D9">
            <v>9</v>
          </cell>
          <cell r="E9">
            <v>28</v>
          </cell>
          <cell r="F9">
            <v>37</v>
          </cell>
          <cell r="G9">
            <v>66</v>
          </cell>
          <cell r="H9">
            <v>779</v>
          </cell>
          <cell r="I9">
            <v>425</v>
          </cell>
          <cell r="J9">
            <v>87</v>
          </cell>
          <cell r="K9">
            <v>49</v>
          </cell>
        </row>
        <row r="10">
          <cell r="A10" t="str">
            <v>Oberösterreich</v>
          </cell>
          <cell r="B10">
            <v>1227</v>
          </cell>
          <cell r="C10">
            <v>0</v>
          </cell>
          <cell r="D10">
            <v>3</v>
          </cell>
          <cell r="E10">
            <v>9</v>
          </cell>
          <cell r="F10">
            <v>33</v>
          </cell>
          <cell r="G10">
            <v>225</v>
          </cell>
          <cell r="H10">
            <v>499</v>
          </cell>
          <cell r="I10">
            <v>149</v>
          </cell>
          <cell r="J10">
            <v>167</v>
          </cell>
          <cell r="K10">
            <v>142</v>
          </cell>
        </row>
        <row r="11">
          <cell r="A11" t="str">
            <v>Salzburg</v>
          </cell>
          <cell r="B11">
            <v>549</v>
          </cell>
          <cell r="C11">
            <v>0</v>
          </cell>
          <cell r="D11">
            <v>1</v>
          </cell>
          <cell r="E11">
            <v>22</v>
          </cell>
          <cell r="F11">
            <v>19</v>
          </cell>
          <cell r="G11">
            <v>79</v>
          </cell>
          <cell r="H11">
            <v>115</v>
          </cell>
          <cell r="I11">
            <v>174</v>
          </cell>
          <cell r="J11">
            <v>74</v>
          </cell>
          <cell r="K11">
            <v>65</v>
          </cell>
        </row>
        <row r="12">
          <cell r="A12" t="str">
            <v>Steiermark</v>
          </cell>
          <cell r="B12">
            <v>1011</v>
          </cell>
          <cell r="C12">
            <v>0</v>
          </cell>
          <cell r="D12">
            <v>0</v>
          </cell>
          <cell r="E12">
            <v>184</v>
          </cell>
          <cell r="F12">
            <v>2</v>
          </cell>
          <cell r="G12">
            <v>1</v>
          </cell>
          <cell r="H12">
            <v>0</v>
          </cell>
          <cell r="I12">
            <v>621</v>
          </cell>
          <cell r="J12">
            <v>124</v>
          </cell>
          <cell r="K12">
            <v>79</v>
          </cell>
        </row>
        <row r="13">
          <cell r="A13" t="str">
            <v>Tirol</v>
          </cell>
          <cell r="B13">
            <v>805</v>
          </cell>
          <cell r="C13">
            <v>0</v>
          </cell>
          <cell r="D13">
            <v>84</v>
          </cell>
          <cell r="E13">
            <v>182</v>
          </cell>
          <cell r="F13">
            <v>33</v>
          </cell>
          <cell r="G13">
            <v>42</v>
          </cell>
          <cell r="H13">
            <v>51</v>
          </cell>
          <cell r="I13">
            <v>217</v>
          </cell>
          <cell r="J13">
            <v>68</v>
          </cell>
          <cell r="K13">
            <v>128</v>
          </cell>
        </row>
        <row r="14">
          <cell r="A14" t="str">
            <v>Vorarlberg</v>
          </cell>
          <cell r="B14">
            <v>493</v>
          </cell>
          <cell r="C14">
            <v>3</v>
          </cell>
          <cell r="D14">
            <v>41</v>
          </cell>
          <cell r="E14">
            <v>117</v>
          </cell>
          <cell r="F14">
            <v>10</v>
          </cell>
          <cell r="G14">
            <v>10</v>
          </cell>
          <cell r="H14">
            <v>45</v>
          </cell>
          <cell r="I14">
            <v>187</v>
          </cell>
          <cell r="J14">
            <v>62</v>
          </cell>
          <cell r="K14">
            <v>18</v>
          </cell>
        </row>
        <row r="15">
          <cell r="A15" t="str">
            <v>Wien1)</v>
          </cell>
          <cell r="B15">
            <v>2904</v>
          </cell>
          <cell r="C15">
            <v>0</v>
          </cell>
          <cell r="D15">
            <v>3</v>
          </cell>
          <cell r="E15">
            <v>3</v>
          </cell>
          <cell r="F15">
            <v>4</v>
          </cell>
          <cell r="G15">
            <v>5</v>
          </cell>
          <cell r="H15">
            <v>78</v>
          </cell>
          <cell r="I15">
            <v>159</v>
          </cell>
          <cell r="J15">
            <v>59</v>
          </cell>
          <cell r="K15">
            <v>2593</v>
          </cell>
        </row>
        <row r="16">
          <cell r="B16" t="str">
            <v>Krippen, Kleinkindbetreuungseinrichtungen</v>
          </cell>
        </row>
        <row r="17">
          <cell r="A17" t="str">
            <v>Österreich</v>
          </cell>
          <cell r="B17">
            <v>1882</v>
          </cell>
          <cell r="C17">
            <v>0</v>
          </cell>
          <cell r="D17">
            <v>10</v>
          </cell>
          <cell r="E17">
            <v>30</v>
          </cell>
          <cell r="F17">
            <v>11</v>
          </cell>
          <cell r="G17">
            <v>99</v>
          </cell>
          <cell r="H17">
            <v>249</v>
          </cell>
          <cell r="I17">
            <v>406</v>
          </cell>
          <cell r="J17">
            <v>206</v>
          </cell>
          <cell r="K17">
            <v>871</v>
          </cell>
        </row>
        <row r="18">
          <cell r="A18" t="str">
            <v>Burgenland</v>
          </cell>
          <cell r="B18">
            <v>70</v>
          </cell>
          <cell r="C18">
            <v>0</v>
          </cell>
          <cell r="D18">
            <v>1</v>
          </cell>
          <cell r="E18">
            <v>0</v>
          </cell>
          <cell r="F18">
            <v>5</v>
          </cell>
          <cell r="G18">
            <v>19</v>
          </cell>
          <cell r="H18">
            <v>27</v>
          </cell>
          <cell r="I18">
            <v>15</v>
          </cell>
          <cell r="J18">
            <v>3</v>
          </cell>
          <cell r="K18">
            <v>0</v>
          </cell>
        </row>
        <row r="19">
          <cell r="A19" t="str">
            <v>Kärnten</v>
          </cell>
          <cell r="B19">
            <v>118</v>
          </cell>
          <cell r="C19">
            <v>0</v>
          </cell>
          <cell r="D19">
            <v>2</v>
          </cell>
          <cell r="E19">
            <v>5</v>
          </cell>
          <cell r="F19">
            <v>3</v>
          </cell>
          <cell r="G19">
            <v>14</v>
          </cell>
          <cell r="H19">
            <v>14</v>
          </cell>
          <cell r="I19">
            <v>12</v>
          </cell>
          <cell r="J19">
            <v>17</v>
          </cell>
          <cell r="K19">
            <v>51</v>
          </cell>
        </row>
        <row r="20">
          <cell r="A20" t="str">
            <v>Niederösterreich</v>
          </cell>
          <cell r="B20">
            <v>130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</v>
          </cell>
          <cell r="H20">
            <v>25</v>
          </cell>
          <cell r="I20">
            <v>54</v>
          </cell>
          <cell r="J20">
            <v>29</v>
          </cell>
          <cell r="K20">
            <v>20</v>
          </cell>
        </row>
        <row r="21">
          <cell r="A21" t="str">
            <v>Oberösterreich</v>
          </cell>
          <cell r="B21">
            <v>300</v>
          </cell>
          <cell r="C21">
            <v>0</v>
          </cell>
          <cell r="D21">
            <v>1</v>
          </cell>
          <cell r="E21">
            <v>0</v>
          </cell>
          <cell r="F21">
            <v>1</v>
          </cell>
          <cell r="G21">
            <v>41</v>
          </cell>
          <cell r="H21">
            <v>142</v>
          </cell>
          <cell r="I21">
            <v>52</v>
          </cell>
          <cell r="J21">
            <v>19</v>
          </cell>
          <cell r="K21">
            <v>44</v>
          </cell>
        </row>
        <row r="22">
          <cell r="A22" t="str">
            <v>Salzburg</v>
          </cell>
          <cell r="B22">
            <v>131</v>
          </cell>
          <cell r="C22">
            <v>0</v>
          </cell>
          <cell r="D22">
            <v>0</v>
          </cell>
          <cell r="E22">
            <v>2</v>
          </cell>
          <cell r="F22">
            <v>0</v>
          </cell>
          <cell r="G22">
            <v>10</v>
          </cell>
          <cell r="H22">
            <v>16</v>
          </cell>
          <cell r="I22">
            <v>49</v>
          </cell>
          <cell r="J22">
            <v>28</v>
          </cell>
          <cell r="K22">
            <v>26</v>
          </cell>
        </row>
        <row r="23">
          <cell r="A23" t="str">
            <v>Steiermark</v>
          </cell>
          <cell r="B23">
            <v>228</v>
          </cell>
          <cell r="C23">
            <v>0</v>
          </cell>
          <cell r="D23">
            <v>0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108</v>
          </cell>
          <cell r="J23">
            <v>63</v>
          </cell>
          <cell r="K23">
            <v>42</v>
          </cell>
        </row>
        <row r="24">
          <cell r="A24" t="str">
            <v>Tirol</v>
          </cell>
          <cell r="B24">
            <v>249</v>
          </cell>
          <cell r="C24">
            <v>0</v>
          </cell>
          <cell r="D24">
            <v>6</v>
          </cell>
          <cell r="E24">
            <v>8</v>
          </cell>
          <cell r="F24">
            <v>2</v>
          </cell>
          <cell r="G24">
            <v>12</v>
          </cell>
          <cell r="H24">
            <v>11</v>
          </cell>
          <cell r="I24">
            <v>94</v>
          </cell>
          <cell r="J24">
            <v>34</v>
          </cell>
          <cell r="K24">
            <v>82</v>
          </cell>
        </row>
        <row r="25">
          <cell r="A25" t="str">
            <v>Vorarlberg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>Wien</v>
          </cell>
          <cell r="B26">
            <v>656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</v>
          </cell>
          <cell r="H26">
            <v>14</v>
          </cell>
          <cell r="I26">
            <v>22</v>
          </cell>
          <cell r="J26">
            <v>13</v>
          </cell>
          <cell r="K26">
            <v>606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4574</v>
          </cell>
          <cell r="C28">
            <v>0</v>
          </cell>
          <cell r="D28">
            <v>91</v>
          </cell>
          <cell r="E28">
            <v>401</v>
          </cell>
          <cell r="F28">
            <v>136</v>
          </cell>
          <cell r="G28">
            <v>352</v>
          </cell>
          <cell r="H28">
            <v>1189</v>
          </cell>
          <cell r="I28">
            <v>1206</v>
          </cell>
          <cell r="J28">
            <v>314</v>
          </cell>
          <cell r="K28">
            <v>885</v>
          </cell>
        </row>
        <row r="29">
          <cell r="A29" t="str">
            <v>Burgenland</v>
          </cell>
          <cell r="B29">
            <v>117</v>
          </cell>
          <cell r="C29">
            <v>0</v>
          </cell>
          <cell r="D29">
            <v>1</v>
          </cell>
          <cell r="E29">
            <v>2</v>
          </cell>
          <cell r="F29">
            <v>12</v>
          </cell>
          <cell r="G29">
            <v>34</v>
          </cell>
          <cell r="H29">
            <v>44</v>
          </cell>
          <cell r="I29">
            <v>19</v>
          </cell>
          <cell r="J29">
            <v>5</v>
          </cell>
          <cell r="K29">
            <v>0</v>
          </cell>
        </row>
        <row r="30">
          <cell r="A30" t="str">
            <v>Kärnten</v>
          </cell>
          <cell r="B30">
            <v>226</v>
          </cell>
          <cell r="C30">
            <v>0</v>
          </cell>
          <cell r="D30">
            <v>9</v>
          </cell>
          <cell r="E30">
            <v>15</v>
          </cell>
          <cell r="F30">
            <v>26</v>
          </cell>
          <cell r="G30">
            <v>53</v>
          </cell>
          <cell r="H30">
            <v>54</v>
          </cell>
          <cell r="I30">
            <v>30</v>
          </cell>
          <cell r="J30">
            <v>21</v>
          </cell>
          <cell r="K30">
            <v>18</v>
          </cell>
        </row>
        <row r="31">
          <cell r="A31" t="str">
            <v>Niederösterreich</v>
          </cell>
          <cell r="B31">
            <v>1093</v>
          </cell>
          <cell r="C31">
            <v>0</v>
          </cell>
          <cell r="D31">
            <v>0</v>
          </cell>
          <cell r="E31">
            <v>6</v>
          </cell>
          <cell r="F31">
            <v>20</v>
          </cell>
          <cell r="G31">
            <v>26</v>
          </cell>
          <cell r="H31">
            <v>709</v>
          </cell>
          <cell r="I31">
            <v>323</v>
          </cell>
          <cell r="J31">
            <v>7</v>
          </cell>
          <cell r="K31">
            <v>2</v>
          </cell>
        </row>
        <row r="32">
          <cell r="A32" t="str">
            <v>Oberösterreich</v>
          </cell>
          <cell r="B32">
            <v>723</v>
          </cell>
          <cell r="C32">
            <v>0</v>
          </cell>
          <cell r="D32">
            <v>1</v>
          </cell>
          <cell r="E32">
            <v>3</v>
          </cell>
          <cell r="F32">
            <v>28</v>
          </cell>
          <cell r="G32">
            <v>151</v>
          </cell>
          <cell r="H32">
            <v>237</v>
          </cell>
          <cell r="I32">
            <v>79</v>
          </cell>
          <cell r="J32">
            <v>136</v>
          </cell>
          <cell r="K32">
            <v>88</v>
          </cell>
        </row>
        <row r="33">
          <cell r="A33" t="str">
            <v>Salzburg</v>
          </cell>
          <cell r="B33">
            <v>228</v>
          </cell>
          <cell r="C33">
            <v>0</v>
          </cell>
          <cell r="D33">
            <v>0</v>
          </cell>
          <cell r="E33">
            <v>9</v>
          </cell>
          <cell r="F33">
            <v>15</v>
          </cell>
          <cell r="G33">
            <v>55</v>
          </cell>
          <cell r="H33">
            <v>58</v>
          </cell>
          <cell r="I33">
            <v>59</v>
          </cell>
          <cell r="J33">
            <v>21</v>
          </cell>
          <cell r="K33">
            <v>11</v>
          </cell>
        </row>
        <row r="34">
          <cell r="A34" t="str">
            <v>Steiermark</v>
          </cell>
          <cell r="B34">
            <v>715</v>
          </cell>
          <cell r="C34">
            <v>0</v>
          </cell>
          <cell r="D34">
            <v>0</v>
          </cell>
          <cell r="E34">
            <v>157</v>
          </cell>
          <cell r="F34">
            <v>1</v>
          </cell>
          <cell r="G34">
            <v>1</v>
          </cell>
          <cell r="H34">
            <v>0</v>
          </cell>
          <cell r="I34">
            <v>473</v>
          </cell>
          <cell r="J34">
            <v>51</v>
          </cell>
          <cell r="K34">
            <v>32</v>
          </cell>
        </row>
        <row r="35">
          <cell r="A35" t="str">
            <v>Tirol</v>
          </cell>
          <cell r="B35">
            <v>472</v>
          </cell>
          <cell r="C35">
            <v>0</v>
          </cell>
          <cell r="D35">
            <v>72</v>
          </cell>
          <cell r="E35">
            <v>156</v>
          </cell>
          <cell r="F35">
            <v>26</v>
          </cell>
          <cell r="G35">
            <v>28</v>
          </cell>
          <cell r="H35">
            <v>34</v>
          </cell>
          <cell r="I35">
            <v>102</v>
          </cell>
          <cell r="J35">
            <v>23</v>
          </cell>
          <cell r="K35">
            <v>31</v>
          </cell>
        </row>
        <row r="36">
          <cell r="A36" t="str">
            <v>Vorarlberg</v>
          </cell>
          <cell r="B36">
            <v>246</v>
          </cell>
          <cell r="C36">
            <v>0</v>
          </cell>
          <cell r="D36">
            <v>7</v>
          </cell>
          <cell r="E36">
            <v>52</v>
          </cell>
          <cell r="F36">
            <v>8</v>
          </cell>
          <cell r="G36">
            <v>4</v>
          </cell>
          <cell r="H36">
            <v>33</v>
          </cell>
          <cell r="I36">
            <v>97</v>
          </cell>
          <cell r="J36">
            <v>39</v>
          </cell>
          <cell r="K36">
            <v>6</v>
          </cell>
        </row>
        <row r="37">
          <cell r="A37" t="str">
            <v>Wien</v>
          </cell>
          <cell r="B37">
            <v>754</v>
          </cell>
          <cell r="C37">
            <v>0</v>
          </cell>
          <cell r="D37">
            <v>1</v>
          </cell>
          <cell r="E37">
            <v>1</v>
          </cell>
          <cell r="F37">
            <v>0</v>
          </cell>
          <cell r="G37">
            <v>0</v>
          </cell>
          <cell r="H37">
            <v>20</v>
          </cell>
          <cell r="I37">
            <v>24</v>
          </cell>
          <cell r="J37">
            <v>11</v>
          </cell>
          <cell r="K37">
            <v>697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1080</v>
          </cell>
          <cell r="C39">
            <v>2</v>
          </cell>
          <cell r="D39">
            <v>55</v>
          </cell>
          <cell r="E39">
            <v>113</v>
          </cell>
          <cell r="F39">
            <v>47</v>
          </cell>
          <cell r="G39">
            <v>93</v>
          </cell>
          <cell r="H39">
            <v>201</v>
          </cell>
          <cell r="I39">
            <v>142</v>
          </cell>
          <cell r="J39">
            <v>68</v>
          </cell>
          <cell r="K39">
            <v>359</v>
          </cell>
        </row>
        <row r="40">
          <cell r="A40" t="str">
            <v>Burgenland</v>
          </cell>
          <cell r="B40">
            <v>23</v>
          </cell>
          <cell r="C40">
            <v>0</v>
          </cell>
          <cell r="D40">
            <v>3</v>
          </cell>
          <cell r="E40">
            <v>6</v>
          </cell>
          <cell r="F40">
            <v>4</v>
          </cell>
          <cell r="G40">
            <v>6</v>
          </cell>
          <cell r="H40">
            <v>4</v>
          </cell>
          <cell r="I40">
            <v>0</v>
          </cell>
          <cell r="J40">
            <v>0</v>
          </cell>
          <cell r="K40">
            <v>0</v>
          </cell>
        </row>
        <row r="41">
          <cell r="A41" t="str">
            <v>Kärnten</v>
          </cell>
          <cell r="B41">
            <v>102</v>
          </cell>
          <cell r="C41">
            <v>1</v>
          </cell>
          <cell r="D41">
            <v>8</v>
          </cell>
          <cell r="E41">
            <v>1</v>
          </cell>
          <cell r="F41">
            <v>12</v>
          </cell>
          <cell r="G41">
            <v>13</v>
          </cell>
          <cell r="H41">
            <v>21</v>
          </cell>
          <cell r="I41">
            <v>5</v>
          </cell>
          <cell r="J41">
            <v>12</v>
          </cell>
          <cell r="K41">
            <v>29</v>
          </cell>
        </row>
        <row r="42">
          <cell r="A42" t="str">
            <v>Niederösterreich</v>
          </cell>
          <cell r="B42">
            <v>165</v>
          </cell>
          <cell r="C42">
            <v>1</v>
          </cell>
          <cell r="D42">
            <v>8</v>
          </cell>
          <cell r="E42">
            <v>19</v>
          </cell>
          <cell r="F42">
            <v>15</v>
          </cell>
          <cell r="G42">
            <v>31</v>
          </cell>
          <cell r="H42">
            <v>32</v>
          </cell>
          <cell r="I42">
            <v>28</v>
          </cell>
          <cell r="J42">
            <v>21</v>
          </cell>
          <cell r="K42">
            <v>10</v>
          </cell>
        </row>
        <row r="43">
          <cell r="A43" t="str">
            <v>Oberösterreich</v>
          </cell>
          <cell r="B43">
            <v>204</v>
          </cell>
          <cell r="C43">
            <v>0</v>
          </cell>
          <cell r="D43">
            <v>1</v>
          </cell>
          <cell r="E43">
            <v>6</v>
          </cell>
          <cell r="F43">
            <v>4</v>
          </cell>
          <cell r="G43">
            <v>33</v>
          </cell>
          <cell r="H43">
            <v>120</v>
          </cell>
          <cell r="I43">
            <v>18</v>
          </cell>
          <cell r="J43">
            <v>12</v>
          </cell>
          <cell r="K43">
            <v>10</v>
          </cell>
        </row>
        <row r="44">
          <cell r="A44" t="str">
            <v>Salzburg</v>
          </cell>
          <cell r="B44">
            <v>21</v>
          </cell>
          <cell r="C44">
            <v>0</v>
          </cell>
          <cell r="D44">
            <v>1</v>
          </cell>
          <cell r="E44">
            <v>1</v>
          </cell>
          <cell r="F44">
            <v>0</v>
          </cell>
          <cell r="G44">
            <v>0</v>
          </cell>
          <cell r="H44">
            <v>12</v>
          </cell>
          <cell r="I44">
            <v>6</v>
          </cell>
          <cell r="J44">
            <v>0</v>
          </cell>
          <cell r="K44">
            <v>1</v>
          </cell>
        </row>
        <row r="45">
          <cell r="A45" t="str">
            <v>Steiermark</v>
          </cell>
          <cell r="B45">
            <v>56</v>
          </cell>
          <cell r="C45">
            <v>0</v>
          </cell>
          <cell r="D45">
            <v>0</v>
          </cell>
          <cell r="E45">
            <v>12</v>
          </cell>
          <cell r="F45">
            <v>1</v>
          </cell>
          <cell r="G45">
            <v>0</v>
          </cell>
          <cell r="H45">
            <v>0</v>
          </cell>
          <cell r="I45">
            <v>39</v>
          </cell>
          <cell r="J45">
            <v>3</v>
          </cell>
          <cell r="K45">
            <v>1</v>
          </cell>
        </row>
        <row r="46">
          <cell r="A46" t="str">
            <v>Tirol</v>
          </cell>
          <cell r="B46">
            <v>84</v>
          </cell>
          <cell r="C46">
            <v>0</v>
          </cell>
          <cell r="D46">
            <v>6</v>
          </cell>
          <cell r="E46">
            <v>18</v>
          </cell>
          <cell r="F46">
            <v>5</v>
          </cell>
          <cell r="G46">
            <v>2</v>
          </cell>
          <cell r="H46">
            <v>6</v>
          </cell>
          <cell r="I46">
            <v>21</v>
          </cell>
          <cell r="J46">
            <v>11</v>
          </cell>
          <cell r="K46">
            <v>15</v>
          </cell>
        </row>
        <row r="47">
          <cell r="A47" t="str">
            <v>Vorarlberg</v>
          </cell>
          <cell r="B47">
            <v>92</v>
          </cell>
          <cell r="C47">
            <v>0</v>
          </cell>
          <cell r="D47">
            <v>26</v>
          </cell>
          <cell r="E47">
            <v>48</v>
          </cell>
          <cell r="F47">
            <v>2</v>
          </cell>
          <cell r="G47">
            <v>4</v>
          </cell>
          <cell r="H47">
            <v>3</v>
          </cell>
          <cell r="I47">
            <v>8</v>
          </cell>
          <cell r="J47">
            <v>0</v>
          </cell>
          <cell r="K47">
            <v>1</v>
          </cell>
        </row>
        <row r="48">
          <cell r="A48" t="str">
            <v>Wien1)</v>
          </cell>
          <cell r="B48">
            <v>333</v>
          </cell>
          <cell r="C48">
            <v>0</v>
          </cell>
          <cell r="D48">
            <v>2</v>
          </cell>
          <cell r="E48">
            <v>2</v>
          </cell>
          <cell r="F48">
            <v>4</v>
          </cell>
          <cell r="G48">
            <v>4</v>
          </cell>
          <cell r="H48">
            <v>3</v>
          </cell>
          <cell r="I48">
            <v>17</v>
          </cell>
          <cell r="J48">
            <v>9</v>
          </cell>
          <cell r="K48">
            <v>292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1731</v>
          </cell>
          <cell r="C50">
            <v>4</v>
          </cell>
          <cell r="D50">
            <v>11</v>
          </cell>
          <cell r="E50">
            <v>34</v>
          </cell>
          <cell r="F50">
            <v>21</v>
          </cell>
          <cell r="G50">
            <v>58</v>
          </cell>
          <cell r="H50">
            <v>144</v>
          </cell>
          <cell r="I50">
            <v>281</v>
          </cell>
          <cell r="J50">
            <v>119</v>
          </cell>
          <cell r="K50">
            <v>1059</v>
          </cell>
        </row>
        <row r="51">
          <cell r="A51" t="str">
            <v>Burgenland</v>
          </cell>
          <cell r="B51">
            <v>75</v>
          </cell>
          <cell r="C51">
            <v>0</v>
          </cell>
          <cell r="D51">
            <v>0</v>
          </cell>
          <cell r="E51">
            <v>0</v>
          </cell>
          <cell r="F51">
            <v>7</v>
          </cell>
          <cell r="G51">
            <v>23</v>
          </cell>
          <cell r="H51">
            <v>30</v>
          </cell>
          <cell r="I51">
            <v>14</v>
          </cell>
          <cell r="J51">
            <v>1</v>
          </cell>
          <cell r="K51">
            <v>0</v>
          </cell>
        </row>
        <row r="52">
          <cell r="A52" t="str">
            <v>Kärnten</v>
          </cell>
          <cell r="B52">
            <v>65</v>
          </cell>
          <cell r="C52">
            <v>0</v>
          </cell>
          <cell r="D52">
            <v>2</v>
          </cell>
          <cell r="E52">
            <v>4</v>
          </cell>
          <cell r="F52">
            <v>8</v>
          </cell>
          <cell r="G52">
            <v>12</v>
          </cell>
          <cell r="H52">
            <v>22</v>
          </cell>
          <cell r="I52">
            <v>8</v>
          </cell>
          <cell r="J52">
            <v>7</v>
          </cell>
          <cell r="K52">
            <v>2</v>
          </cell>
        </row>
        <row r="53">
          <cell r="A53" t="str">
            <v>Niederösterreich</v>
          </cell>
          <cell r="B53">
            <v>94</v>
          </cell>
          <cell r="C53">
            <v>1</v>
          </cell>
          <cell r="D53">
            <v>1</v>
          </cell>
          <cell r="E53">
            <v>3</v>
          </cell>
          <cell r="F53">
            <v>2</v>
          </cell>
          <cell r="G53">
            <v>7</v>
          </cell>
          <cell r="H53">
            <v>13</v>
          </cell>
          <cell r="I53">
            <v>20</v>
          </cell>
          <cell r="J53">
            <v>30</v>
          </cell>
          <cell r="K53">
            <v>17</v>
          </cell>
        </row>
        <row r="54">
          <cell r="A54" t="str">
            <v>Oberösterreich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 t="str">
            <v>Salzburg</v>
          </cell>
          <cell r="B55">
            <v>169</v>
          </cell>
          <cell r="C55">
            <v>0</v>
          </cell>
          <cell r="D55">
            <v>0</v>
          </cell>
          <cell r="E55">
            <v>10</v>
          </cell>
          <cell r="F55">
            <v>4</v>
          </cell>
          <cell r="G55">
            <v>14</v>
          </cell>
          <cell r="H55">
            <v>29</v>
          </cell>
          <cell r="I55">
            <v>60</v>
          </cell>
          <cell r="J55">
            <v>25</v>
          </cell>
          <cell r="K55">
            <v>27</v>
          </cell>
        </row>
        <row r="56">
          <cell r="A56" t="str">
            <v>Steiermark</v>
          </cell>
          <cell r="B56">
            <v>12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</v>
          </cell>
          <cell r="J56">
            <v>7</v>
          </cell>
          <cell r="K56">
            <v>4</v>
          </cell>
        </row>
        <row r="57">
          <cell r="A57" t="str">
            <v>Tirol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 t="str">
            <v>Vorarlberg</v>
          </cell>
          <cell r="B58">
            <v>155</v>
          </cell>
          <cell r="C58">
            <v>3</v>
          </cell>
          <cell r="D58">
            <v>8</v>
          </cell>
          <cell r="E58">
            <v>17</v>
          </cell>
          <cell r="F58">
            <v>0</v>
          </cell>
          <cell r="G58">
            <v>2</v>
          </cell>
          <cell r="H58">
            <v>9</v>
          </cell>
          <cell r="I58">
            <v>82</v>
          </cell>
          <cell r="J58">
            <v>23</v>
          </cell>
          <cell r="K58">
            <v>11</v>
          </cell>
        </row>
        <row r="59">
          <cell r="A59" t="str">
            <v>Wien</v>
          </cell>
          <cell r="B59">
            <v>1161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41</v>
          </cell>
          <cell r="I59">
            <v>96</v>
          </cell>
          <cell r="J59">
            <v>26</v>
          </cell>
          <cell r="K59">
            <v>998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4_Öffnung Beginn - Druck"/>
      <sheetName val="Tab4_Öffnung Beginn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9267</v>
          </cell>
          <cell r="C6">
            <v>11</v>
          </cell>
          <cell r="D6">
            <v>995</v>
          </cell>
          <cell r="E6">
            <v>1538</v>
          </cell>
          <cell r="F6">
            <v>4959</v>
          </cell>
          <cell r="G6">
            <v>794</v>
          </cell>
          <cell r="H6">
            <v>194</v>
          </cell>
          <cell r="I6">
            <v>24</v>
          </cell>
          <cell r="J6">
            <v>103</v>
          </cell>
          <cell r="K6">
            <v>564</v>
          </cell>
          <cell r="L6">
            <v>78</v>
          </cell>
          <cell r="M6">
            <v>7</v>
          </cell>
        </row>
        <row r="7">
          <cell r="A7" t="str">
            <v>Burgenland</v>
          </cell>
          <cell r="B7">
            <v>285</v>
          </cell>
          <cell r="C7">
            <v>0</v>
          </cell>
          <cell r="D7">
            <v>0</v>
          </cell>
          <cell r="E7">
            <v>31</v>
          </cell>
          <cell r="F7">
            <v>172</v>
          </cell>
          <cell r="G7">
            <v>54</v>
          </cell>
          <cell r="H7">
            <v>3</v>
          </cell>
          <cell r="I7">
            <v>1</v>
          </cell>
          <cell r="J7">
            <v>1</v>
          </cell>
          <cell r="K7">
            <v>22</v>
          </cell>
          <cell r="L7">
            <v>1</v>
          </cell>
          <cell r="M7">
            <v>0</v>
          </cell>
        </row>
        <row r="8">
          <cell r="A8" t="str">
            <v>Kärnten</v>
          </cell>
          <cell r="B8">
            <v>511</v>
          </cell>
          <cell r="C8">
            <v>5</v>
          </cell>
          <cell r="D8">
            <v>8</v>
          </cell>
          <cell r="E8">
            <v>156</v>
          </cell>
          <cell r="F8">
            <v>206</v>
          </cell>
          <cell r="G8">
            <v>36</v>
          </cell>
          <cell r="H8">
            <v>3</v>
          </cell>
          <cell r="I8">
            <v>13</v>
          </cell>
          <cell r="J8">
            <v>21</v>
          </cell>
          <cell r="K8">
            <v>57</v>
          </cell>
          <cell r="L8">
            <v>4</v>
          </cell>
          <cell r="M8">
            <v>2</v>
          </cell>
        </row>
        <row r="9">
          <cell r="A9" t="str">
            <v>Niederösterreich</v>
          </cell>
          <cell r="B9">
            <v>1482</v>
          </cell>
          <cell r="C9">
            <v>2</v>
          </cell>
          <cell r="D9">
            <v>16</v>
          </cell>
          <cell r="E9">
            <v>324</v>
          </cell>
          <cell r="F9">
            <v>926</v>
          </cell>
          <cell r="G9">
            <v>35</v>
          </cell>
          <cell r="H9">
            <v>18</v>
          </cell>
          <cell r="I9">
            <v>7</v>
          </cell>
          <cell r="J9">
            <v>25</v>
          </cell>
          <cell r="K9">
            <v>112</v>
          </cell>
          <cell r="L9">
            <v>15</v>
          </cell>
          <cell r="M9">
            <v>2</v>
          </cell>
        </row>
        <row r="10">
          <cell r="A10" t="str">
            <v>Oberösterreich</v>
          </cell>
          <cell r="B10">
            <v>1227</v>
          </cell>
          <cell r="C10">
            <v>0</v>
          </cell>
          <cell r="D10">
            <v>11</v>
          </cell>
          <cell r="E10">
            <v>244</v>
          </cell>
          <cell r="F10">
            <v>652</v>
          </cell>
          <cell r="G10">
            <v>124</v>
          </cell>
          <cell r="H10">
            <v>5</v>
          </cell>
          <cell r="I10">
            <v>0</v>
          </cell>
          <cell r="J10">
            <v>21</v>
          </cell>
          <cell r="K10">
            <v>164</v>
          </cell>
          <cell r="L10">
            <v>6</v>
          </cell>
          <cell r="M10">
            <v>0</v>
          </cell>
        </row>
        <row r="11">
          <cell r="A11" t="str">
            <v>Salzburg</v>
          </cell>
          <cell r="B11">
            <v>549</v>
          </cell>
          <cell r="C11">
            <v>0</v>
          </cell>
          <cell r="D11">
            <v>8</v>
          </cell>
          <cell r="E11">
            <v>91</v>
          </cell>
          <cell r="F11">
            <v>336</v>
          </cell>
          <cell r="G11">
            <v>62</v>
          </cell>
          <cell r="H11">
            <v>2</v>
          </cell>
          <cell r="I11">
            <v>0</v>
          </cell>
          <cell r="J11">
            <v>6</v>
          </cell>
          <cell r="K11">
            <v>33</v>
          </cell>
          <cell r="L11">
            <v>10</v>
          </cell>
          <cell r="M11">
            <v>1</v>
          </cell>
        </row>
        <row r="12">
          <cell r="A12" t="str">
            <v>Steiermark</v>
          </cell>
          <cell r="B12">
            <v>1011</v>
          </cell>
          <cell r="C12">
            <v>2</v>
          </cell>
          <cell r="D12">
            <v>84</v>
          </cell>
          <cell r="E12">
            <v>0</v>
          </cell>
          <cell r="F12">
            <v>852</v>
          </cell>
          <cell r="G12">
            <v>0</v>
          </cell>
          <cell r="H12">
            <v>17</v>
          </cell>
          <cell r="I12">
            <v>0</v>
          </cell>
          <cell r="J12">
            <v>14</v>
          </cell>
          <cell r="K12">
            <v>32</v>
          </cell>
          <cell r="L12">
            <v>10</v>
          </cell>
          <cell r="M12">
            <v>0</v>
          </cell>
        </row>
        <row r="13">
          <cell r="A13" t="str">
            <v>Tirol</v>
          </cell>
          <cell r="B13">
            <v>805</v>
          </cell>
          <cell r="C13">
            <v>0</v>
          </cell>
          <cell r="D13">
            <v>0</v>
          </cell>
          <cell r="E13">
            <v>58</v>
          </cell>
          <cell r="F13">
            <v>524</v>
          </cell>
          <cell r="G13">
            <v>125</v>
          </cell>
          <cell r="H13">
            <v>14</v>
          </cell>
          <cell r="I13">
            <v>0</v>
          </cell>
          <cell r="J13">
            <v>9</v>
          </cell>
          <cell r="K13">
            <v>68</v>
          </cell>
          <cell r="L13">
            <v>7</v>
          </cell>
          <cell r="M13">
            <v>0</v>
          </cell>
        </row>
        <row r="14">
          <cell r="A14" t="str">
            <v>Vorarlberg</v>
          </cell>
          <cell r="B14">
            <v>493</v>
          </cell>
          <cell r="C14">
            <v>0</v>
          </cell>
          <cell r="D14">
            <v>0</v>
          </cell>
          <cell r="E14">
            <v>9</v>
          </cell>
          <cell r="F14">
            <v>251</v>
          </cell>
          <cell r="G14">
            <v>130</v>
          </cell>
          <cell r="H14">
            <v>11</v>
          </cell>
          <cell r="I14">
            <v>0</v>
          </cell>
          <cell r="J14">
            <v>6</v>
          </cell>
          <cell r="K14">
            <v>66</v>
          </cell>
          <cell r="L14">
            <v>18</v>
          </cell>
          <cell r="M14">
            <v>2</v>
          </cell>
        </row>
        <row r="15">
          <cell r="A15" t="str">
            <v>Wien1)</v>
          </cell>
          <cell r="B15">
            <v>2904</v>
          </cell>
          <cell r="C15">
            <v>2</v>
          </cell>
          <cell r="D15">
            <v>868</v>
          </cell>
          <cell r="E15">
            <v>625</v>
          </cell>
          <cell r="F15">
            <v>1040</v>
          </cell>
          <cell r="G15">
            <v>228</v>
          </cell>
          <cell r="H15">
            <v>121</v>
          </cell>
          <cell r="I15">
            <v>3</v>
          </cell>
          <cell r="J15">
            <v>0</v>
          </cell>
          <cell r="K15">
            <v>10</v>
          </cell>
          <cell r="L15">
            <v>7</v>
          </cell>
          <cell r="M15">
            <v>0</v>
          </cell>
        </row>
        <row r="16">
          <cell r="B16" t="str">
            <v>Krippen, Kleinkindbetreuungseinrichtungen</v>
          </cell>
        </row>
        <row r="17">
          <cell r="A17" t="str">
            <v>Österreich</v>
          </cell>
          <cell r="B17">
            <v>1882</v>
          </cell>
          <cell r="C17">
            <v>5</v>
          </cell>
          <cell r="D17">
            <v>281</v>
          </cell>
          <cell r="E17">
            <v>391</v>
          </cell>
          <cell r="F17">
            <v>998</v>
          </cell>
          <cell r="G17">
            <v>184</v>
          </cell>
          <cell r="H17">
            <v>23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Burgenland</v>
          </cell>
          <cell r="B18">
            <v>70</v>
          </cell>
          <cell r="C18">
            <v>0</v>
          </cell>
          <cell r="D18">
            <v>0</v>
          </cell>
          <cell r="E18">
            <v>8</v>
          </cell>
          <cell r="F18">
            <v>43</v>
          </cell>
          <cell r="G18">
            <v>17</v>
          </cell>
          <cell r="H18">
            <v>2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Kärnten</v>
          </cell>
          <cell r="B19">
            <v>118</v>
          </cell>
          <cell r="C19">
            <v>2</v>
          </cell>
          <cell r="D19">
            <v>3</v>
          </cell>
          <cell r="E19">
            <v>48</v>
          </cell>
          <cell r="F19">
            <v>61</v>
          </cell>
          <cell r="G19">
            <v>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Niederösterreich</v>
          </cell>
          <cell r="B20">
            <v>130</v>
          </cell>
          <cell r="C20">
            <v>0</v>
          </cell>
          <cell r="D20">
            <v>2</v>
          </cell>
          <cell r="E20">
            <v>17</v>
          </cell>
          <cell r="F20">
            <v>101</v>
          </cell>
          <cell r="G20">
            <v>8</v>
          </cell>
          <cell r="H20">
            <v>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Oberösterreich</v>
          </cell>
          <cell r="B21">
            <v>300</v>
          </cell>
          <cell r="C21">
            <v>0</v>
          </cell>
          <cell r="D21">
            <v>2</v>
          </cell>
          <cell r="E21">
            <v>63</v>
          </cell>
          <cell r="F21">
            <v>181</v>
          </cell>
          <cell r="G21">
            <v>52</v>
          </cell>
          <cell r="H21">
            <v>2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Salzburg</v>
          </cell>
          <cell r="B22">
            <v>131</v>
          </cell>
          <cell r="C22">
            <v>0</v>
          </cell>
          <cell r="D22">
            <v>3</v>
          </cell>
          <cell r="E22">
            <v>19</v>
          </cell>
          <cell r="F22">
            <v>81</v>
          </cell>
          <cell r="G22">
            <v>28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Steiermark</v>
          </cell>
          <cell r="B23">
            <v>228</v>
          </cell>
          <cell r="C23">
            <v>2</v>
          </cell>
          <cell r="D23">
            <v>17</v>
          </cell>
          <cell r="E23">
            <v>0</v>
          </cell>
          <cell r="F23">
            <v>203</v>
          </cell>
          <cell r="G23">
            <v>0</v>
          </cell>
          <cell r="H23">
            <v>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Tirol</v>
          </cell>
          <cell r="B24">
            <v>249</v>
          </cell>
          <cell r="C24">
            <v>0</v>
          </cell>
          <cell r="D24">
            <v>0</v>
          </cell>
          <cell r="E24">
            <v>25</v>
          </cell>
          <cell r="F24">
            <v>166</v>
          </cell>
          <cell r="G24">
            <v>52</v>
          </cell>
          <cell r="H24">
            <v>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Vorarlberg</v>
          </cell>
          <cell r="B25">
            <v>0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</row>
        <row r="26">
          <cell r="A26" t="str">
            <v>Wien</v>
          </cell>
          <cell r="B26">
            <v>656</v>
          </cell>
          <cell r="C26">
            <v>1</v>
          </cell>
          <cell r="D26">
            <v>254</v>
          </cell>
          <cell r="E26">
            <v>211</v>
          </cell>
          <cell r="F26">
            <v>162</v>
          </cell>
          <cell r="G26">
            <v>23</v>
          </cell>
          <cell r="H26">
            <v>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4574</v>
          </cell>
          <cell r="C28">
            <v>4</v>
          </cell>
          <cell r="D28">
            <v>408</v>
          </cell>
          <cell r="E28">
            <v>866</v>
          </cell>
          <cell r="F28">
            <v>2941</v>
          </cell>
          <cell r="G28">
            <v>318</v>
          </cell>
          <cell r="H28">
            <v>37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Burgenland</v>
          </cell>
          <cell r="B29">
            <v>117</v>
          </cell>
          <cell r="C29">
            <v>0</v>
          </cell>
          <cell r="D29">
            <v>0</v>
          </cell>
          <cell r="E29">
            <v>17</v>
          </cell>
          <cell r="F29">
            <v>74</v>
          </cell>
          <cell r="G29">
            <v>25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Kärnten</v>
          </cell>
          <cell r="B30">
            <v>226</v>
          </cell>
          <cell r="C30">
            <v>3</v>
          </cell>
          <cell r="D30">
            <v>3</v>
          </cell>
          <cell r="E30">
            <v>90</v>
          </cell>
          <cell r="F30">
            <v>107</v>
          </cell>
          <cell r="G30">
            <v>22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Niederösterreich</v>
          </cell>
          <cell r="B31">
            <v>1093</v>
          </cell>
          <cell r="C31">
            <v>1</v>
          </cell>
          <cell r="D31">
            <v>9</v>
          </cell>
          <cell r="E31">
            <v>286</v>
          </cell>
          <cell r="F31">
            <v>783</v>
          </cell>
          <cell r="G31">
            <v>10</v>
          </cell>
          <cell r="H31">
            <v>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Oberösterreich</v>
          </cell>
          <cell r="B32">
            <v>723</v>
          </cell>
          <cell r="C32">
            <v>0</v>
          </cell>
          <cell r="D32">
            <v>9</v>
          </cell>
          <cell r="E32">
            <v>171</v>
          </cell>
          <cell r="F32">
            <v>468</v>
          </cell>
          <cell r="G32">
            <v>72</v>
          </cell>
          <cell r="H32">
            <v>3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Salzburg</v>
          </cell>
          <cell r="B33">
            <v>228</v>
          </cell>
          <cell r="C33">
            <v>0</v>
          </cell>
          <cell r="D33">
            <v>2</v>
          </cell>
          <cell r="E33">
            <v>38</v>
          </cell>
          <cell r="F33">
            <v>172</v>
          </cell>
          <cell r="G33">
            <v>15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Steiermark</v>
          </cell>
          <cell r="B34">
            <v>715</v>
          </cell>
          <cell r="C34">
            <v>0</v>
          </cell>
          <cell r="D34">
            <v>66</v>
          </cell>
          <cell r="E34">
            <v>0</v>
          </cell>
          <cell r="F34">
            <v>639</v>
          </cell>
          <cell r="G34">
            <v>0</v>
          </cell>
          <cell r="H34">
            <v>10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Tirol</v>
          </cell>
          <cell r="B35">
            <v>472</v>
          </cell>
          <cell r="C35">
            <v>0</v>
          </cell>
          <cell r="D35">
            <v>0</v>
          </cell>
          <cell r="E35">
            <v>33</v>
          </cell>
          <cell r="F35">
            <v>358</v>
          </cell>
          <cell r="G35">
            <v>73</v>
          </cell>
          <cell r="H35">
            <v>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Vorarlberg</v>
          </cell>
          <cell r="B36">
            <v>246</v>
          </cell>
          <cell r="C36">
            <v>0</v>
          </cell>
          <cell r="D36">
            <v>0</v>
          </cell>
          <cell r="E36">
            <v>4</v>
          </cell>
          <cell r="F36">
            <v>176</v>
          </cell>
          <cell r="G36">
            <v>65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Wien</v>
          </cell>
          <cell r="B37">
            <v>754</v>
          </cell>
          <cell r="C37">
            <v>0</v>
          </cell>
          <cell r="D37">
            <v>319</v>
          </cell>
          <cell r="E37">
            <v>227</v>
          </cell>
          <cell r="F37">
            <v>164</v>
          </cell>
          <cell r="G37">
            <v>36</v>
          </cell>
          <cell r="H37">
            <v>8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1080</v>
          </cell>
          <cell r="C39">
            <v>1</v>
          </cell>
          <cell r="D39">
            <v>157</v>
          </cell>
          <cell r="E39">
            <v>103</v>
          </cell>
          <cell r="F39">
            <v>77</v>
          </cell>
          <cell r="G39">
            <v>9</v>
          </cell>
          <cell r="H39">
            <v>18</v>
          </cell>
          <cell r="I39">
            <v>21</v>
          </cell>
          <cell r="J39">
            <v>98</v>
          </cell>
          <cell r="K39">
            <v>523</v>
          </cell>
          <cell r="L39">
            <v>67</v>
          </cell>
          <cell r="M39">
            <v>6</v>
          </cell>
        </row>
        <row r="40">
          <cell r="A40" t="str">
            <v>Burgenland</v>
          </cell>
          <cell r="B40">
            <v>23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1</v>
          </cell>
          <cell r="J40">
            <v>1</v>
          </cell>
          <cell r="K40">
            <v>19</v>
          </cell>
          <cell r="L40">
            <v>1</v>
          </cell>
          <cell r="M40">
            <v>0</v>
          </cell>
        </row>
        <row r="41">
          <cell r="A41" t="str">
            <v>Kärnten</v>
          </cell>
          <cell r="B41">
            <v>102</v>
          </cell>
          <cell r="C41">
            <v>0</v>
          </cell>
          <cell r="D41">
            <v>1</v>
          </cell>
          <cell r="E41">
            <v>3</v>
          </cell>
          <cell r="F41">
            <v>1</v>
          </cell>
          <cell r="G41">
            <v>0</v>
          </cell>
          <cell r="H41">
            <v>1</v>
          </cell>
          <cell r="I41">
            <v>13</v>
          </cell>
          <cell r="J41">
            <v>21</v>
          </cell>
          <cell r="K41">
            <v>56</v>
          </cell>
          <cell r="L41">
            <v>4</v>
          </cell>
          <cell r="M41">
            <v>2</v>
          </cell>
        </row>
        <row r="42">
          <cell r="A42" t="str">
            <v>Niederösterreich</v>
          </cell>
          <cell r="B42">
            <v>165</v>
          </cell>
          <cell r="C42">
            <v>1</v>
          </cell>
          <cell r="D42">
            <v>0</v>
          </cell>
          <cell r="E42">
            <v>3</v>
          </cell>
          <cell r="F42">
            <v>0</v>
          </cell>
          <cell r="G42">
            <v>2</v>
          </cell>
          <cell r="H42">
            <v>5</v>
          </cell>
          <cell r="I42">
            <v>6</v>
          </cell>
          <cell r="J42">
            <v>25</v>
          </cell>
          <cell r="K42">
            <v>108</v>
          </cell>
          <cell r="L42">
            <v>13</v>
          </cell>
          <cell r="M42">
            <v>2</v>
          </cell>
        </row>
        <row r="43">
          <cell r="A43" t="str">
            <v>Oberösterreich</v>
          </cell>
          <cell r="B43">
            <v>204</v>
          </cell>
          <cell r="C43">
            <v>0</v>
          </cell>
          <cell r="D43">
            <v>0</v>
          </cell>
          <cell r="E43">
            <v>10</v>
          </cell>
          <cell r="F43">
            <v>3</v>
          </cell>
          <cell r="G43">
            <v>0</v>
          </cell>
          <cell r="H43">
            <v>0</v>
          </cell>
          <cell r="I43">
            <v>0</v>
          </cell>
          <cell r="J43">
            <v>21</v>
          </cell>
          <cell r="K43">
            <v>164</v>
          </cell>
          <cell r="L43">
            <v>6</v>
          </cell>
          <cell r="M43">
            <v>0</v>
          </cell>
        </row>
        <row r="44">
          <cell r="A44" t="str">
            <v>Salzburg</v>
          </cell>
          <cell r="B44">
            <v>21</v>
          </cell>
          <cell r="C44">
            <v>0</v>
          </cell>
          <cell r="D44">
            <v>2</v>
          </cell>
          <cell r="E44">
            <v>9</v>
          </cell>
          <cell r="F44">
            <v>6</v>
          </cell>
          <cell r="G44">
            <v>0</v>
          </cell>
          <cell r="H44">
            <v>1</v>
          </cell>
          <cell r="I44">
            <v>0</v>
          </cell>
          <cell r="J44">
            <v>1</v>
          </cell>
          <cell r="K44">
            <v>1</v>
          </cell>
          <cell r="L44">
            <v>1</v>
          </cell>
          <cell r="M44">
            <v>0</v>
          </cell>
        </row>
        <row r="45">
          <cell r="A45" t="str">
            <v>Steiermark</v>
          </cell>
          <cell r="B45">
            <v>56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14</v>
          </cell>
          <cell r="K45">
            <v>32</v>
          </cell>
          <cell r="L45">
            <v>10</v>
          </cell>
          <cell r="M45">
            <v>0</v>
          </cell>
        </row>
        <row r="46">
          <cell r="A46" t="str">
            <v>Tirol</v>
          </cell>
          <cell r="B46">
            <v>84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9</v>
          </cell>
          <cell r="K46">
            <v>68</v>
          </cell>
          <cell r="L46">
            <v>7</v>
          </cell>
          <cell r="M46">
            <v>0</v>
          </cell>
        </row>
        <row r="47">
          <cell r="A47" t="str">
            <v>Vorarlberg</v>
          </cell>
          <cell r="B47">
            <v>92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</v>
          </cell>
          <cell r="I47">
            <v>0</v>
          </cell>
          <cell r="J47">
            <v>6</v>
          </cell>
          <cell r="K47">
            <v>65</v>
          </cell>
          <cell r="L47">
            <v>18</v>
          </cell>
          <cell r="M47">
            <v>2</v>
          </cell>
        </row>
        <row r="48">
          <cell r="A48" t="str">
            <v>Wien1)</v>
          </cell>
          <cell r="B48">
            <v>333</v>
          </cell>
          <cell r="C48">
            <v>0</v>
          </cell>
          <cell r="D48">
            <v>154</v>
          </cell>
          <cell r="E48">
            <v>78</v>
          </cell>
          <cell r="F48">
            <v>66</v>
          </cell>
          <cell r="G48">
            <v>7</v>
          </cell>
          <cell r="H48">
            <v>10</v>
          </cell>
          <cell r="I48">
            <v>1</v>
          </cell>
          <cell r="J48">
            <v>0</v>
          </cell>
          <cell r="K48">
            <v>10</v>
          </cell>
          <cell r="L48">
            <v>7</v>
          </cell>
          <cell r="M48">
            <v>0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1731</v>
          </cell>
          <cell r="C50">
            <v>1</v>
          </cell>
          <cell r="D50">
            <v>149</v>
          </cell>
          <cell r="E50">
            <v>178</v>
          </cell>
          <cell r="F50">
            <v>943</v>
          </cell>
          <cell r="G50">
            <v>283</v>
          </cell>
          <cell r="H50">
            <v>116</v>
          </cell>
          <cell r="I50">
            <v>3</v>
          </cell>
          <cell r="J50">
            <v>5</v>
          </cell>
          <cell r="K50">
            <v>41</v>
          </cell>
          <cell r="L50">
            <v>11</v>
          </cell>
          <cell r="M50">
            <v>1</v>
          </cell>
        </row>
        <row r="51">
          <cell r="A51" t="str">
            <v>Burgenland</v>
          </cell>
          <cell r="B51">
            <v>75</v>
          </cell>
          <cell r="C51">
            <v>0</v>
          </cell>
          <cell r="D51">
            <v>0</v>
          </cell>
          <cell r="E51">
            <v>6</v>
          </cell>
          <cell r="F51">
            <v>54</v>
          </cell>
          <cell r="G51">
            <v>12</v>
          </cell>
          <cell r="H51">
            <v>0</v>
          </cell>
          <cell r="I51">
            <v>0</v>
          </cell>
          <cell r="J51">
            <v>0</v>
          </cell>
          <cell r="K51">
            <v>3</v>
          </cell>
          <cell r="L51">
            <v>0</v>
          </cell>
          <cell r="M51">
            <v>0</v>
          </cell>
        </row>
        <row r="52">
          <cell r="A52" t="str">
            <v>Kärnten</v>
          </cell>
          <cell r="B52">
            <v>65</v>
          </cell>
          <cell r="C52">
            <v>0</v>
          </cell>
          <cell r="D52">
            <v>1</v>
          </cell>
          <cell r="E52">
            <v>15</v>
          </cell>
          <cell r="F52">
            <v>37</v>
          </cell>
          <cell r="G52">
            <v>10</v>
          </cell>
          <cell r="H52">
            <v>1</v>
          </cell>
          <cell r="I52">
            <v>0</v>
          </cell>
          <cell r="J52">
            <v>0</v>
          </cell>
          <cell r="K52">
            <v>1</v>
          </cell>
          <cell r="L52">
            <v>0</v>
          </cell>
          <cell r="M52">
            <v>0</v>
          </cell>
        </row>
        <row r="53">
          <cell r="A53" t="str">
            <v>Niederösterreich</v>
          </cell>
          <cell r="B53">
            <v>94</v>
          </cell>
          <cell r="C53">
            <v>0</v>
          </cell>
          <cell r="D53">
            <v>5</v>
          </cell>
          <cell r="E53">
            <v>18</v>
          </cell>
          <cell r="F53">
            <v>42</v>
          </cell>
          <cell r="G53">
            <v>15</v>
          </cell>
          <cell r="H53">
            <v>7</v>
          </cell>
          <cell r="I53">
            <v>1</v>
          </cell>
          <cell r="J53">
            <v>0</v>
          </cell>
          <cell r="K53">
            <v>4</v>
          </cell>
          <cell r="L53">
            <v>2</v>
          </cell>
          <cell r="M53">
            <v>0</v>
          </cell>
        </row>
        <row r="54">
          <cell r="A54" t="str">
            <v>Oberösterreich</v>
          </cell>
          <cell r="B54">
            <v>0</v>
          </cell>
          <cell r="C54" t="str">
            <v>-</v>
          </cell>
          <cell r="D54" t="str">
            <v>-</v>
          </cell>
          <cell r="E54" t="str">
            <v>-</v>
          </cell>
          <cell r="F54" t="str">
            <v>-</v>
          </cell>
          <cell r="G54" t="str">
            <v>-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</row>
        <row r="55">
          <cell r="A55" t="str">
            <v>Salzburg</v>
          </cell>
          <cell r="B55">
            <v>169</v>
          </cell>
          <cell r="C55">
            <v>0</v>
          </cell>
          <cell r="D55">
            <v>1</v>
          </cell>
          <cell r="E55">
            <v>25</v>
          </cell>
          <cell r="F55">
            <v>77</v>
          </cell>
          <cell r="G55">
            <v>19</v>
          </cell>
          <cell r="H55">
            <v>0</v>
          </cell>
          <cell r="I55">
            <v>0</v>
          </cell>
          <cell r="J55">
            <v>5</v>
          </cell>
          <cell r="K55">
            <v>32</v>
          </cell>
          <cell r="L55">
            <v>9</v>
          </cell>
          <cell r="M55">
            <v>1</v>
          </cell>
        </row>
        <row r="56">
          <cell r="A56" t="str">
            <v>Steiermark</v>
          </cell>
          <cell r="B56">
            <v>12</v>
          </cell>
          <cell r="C56">
            <v>0</v>
          </cell>
          <cell r="D56">
            <v>1</v>
          </cell>
          <cell r="E56">
            <v>0</v>
          </cell>
          <cell r="F56">
            <v>10</v>
          </cell>
          <cell r="G56">
            <v>0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Tirol</v>
          </cell>
          <cell r="B57">
            <v>0</v>
          </cell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</row>
        <row r="58">
          <cell r="A58" t="str">
            <v>Vorarlberg</v>
          </cell>
          <cell r="B58">
            <v>155</v>
          </cell>
          <cell r="C58">
            <v>0</v>
          </cell>
          <cell r="D58">
            <v>0</v>
          </cell>
          <cell r="E58">
            <v>5</v>
          </cell>
          <cell r="F58">
            <v>75</v>
          </cell>
          <cell r="G58">
            <v>65</v>
          </cell>
          <cell r="H58">
            <v>9</v>
          </cell>
          <cell r="I58">
            <v>0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</row>
        <row r="59">
          <cell r="A59" t="str">
            <v>Wien</v>
          </cell>
          <cell r="B59">
            <v>1161</v>
          </cell>
          <cell r="C59">
            <v>1</v>
          </cell>
          <cell r="D59">
            <v>141</v>
          </cell>
          <cell r="E59">
            <v>109</v>
          </cell>
          <cell r="F59">
            <v>648</v>
          </cell>
          <cell r="G59">
            <v>162</v>
          </cell>
          <cell r="H59">
            <v>98</v>
          </cell>
          <cell r="I59">
            <v>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4_Öffnung Beginn Druck"/>
      <sheetName val="Tab4_Öffnung Beginn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7207</v>
          </cell>
          <cell r="C6">
            <v>9</v>
          </cell>
          <cell r="D6">
            <v>628</v>
          </cell>
          <cell r="E6">
            <v>1379</v>
          </cell>
          <cell r="F6">
            <v>3199</v>
          </cell>
          <cell r="G6">
            <v>862</v>
          </cell>
          <cell r="H6">
            <v>252</v>
          </cell>
          <cell r="I6">
            <v>39</v>
          </cell>
          <cell r="J6">
            <v>103</v>
          </cell>
          <cell r="K6">
            <v>598</v>
          </cell>
          <cell r="L6">
            <v>127</v>
          </cell>
          <cell r="M6">
            <v>11</v>
          </cell>
        </row>
        <row r="7">
          <cell r="A7" t="str">
            <v>Burgenland</v>
          </cell>
          <cell r="B7">
            <v>278</v>
          </cell>
          <cell r="C7">
            <v>0</v>
          </cell>
          <cell r="D7">
            <v>2</v>
          </cell>
          <cell r="E7">
            <v>23</v>
          </cell>
          <cell r="F7">
            <v>118</v>
          </cell>
          <cell r="G7">
            <v>68</v>
          </cell>
          <cell r="H7">
            <v>10</v>
          </cell>
          <cell r="I7">
            <v>1</v>
          </cell>
          <cell r="J7">
            <v>1</v>
          </cell>
          <cell r="K7">
            <v>41</v>
          </cell>
          <cell r="L7">
            <v>14</v>
          </cell>
          <cell r="M7">
            <v>0</v>
          </cell>
        </row>
        <row r="8">
          <cell r="A8" t="str">
            <v>Kärnten</v>
          </cell>
          <cell r="B8">
            <v>421</v>
          </cell>
          <cell r="C8">
            <v>0</v>
          </cell>
          <cell r="D8">
            <v>10</v>
          </cell>
          <cell r="E8">
            <v>114</v>
          </cell>
          <cell r="F8">
            <v>148</v>
          </cell>
          <cell r="G8">
            <v>41</v>
          </cell>
          <cell r="H8">
            <v>6</v>
          </cell>
          <cell r="I8">
            <v>23</v>
          </cell>
          <cell r="J8">
            <v>14</v>
          </cell>
          <cell r="K8">
            <v>58</v>
          </cell>
          <cell r="L8">
            <v>3</v>
          </cell>
          <cell r="M8">
            <v>4</v>
          </cell>
        </row>
        <row r="9">
          <cell r="A9" t="str">
            <v>Niederösterreich</v>
          </cell>
          <cell r="B9">
            <v>1390</v>
          </cell>
          <cell r="C9">
            <v>5</v>
          </cell>
          <cell r="D9">
            <v>20</v>
          </cell>
          <cell r="E9">
            <v>262</v>
          </cell>
          <cell r="F9">
            <v>823</v>
          </cell>
          <cell r="G9">
            <v>45</v>
          </cell>
          <cell r="H9">
            <v>16</v>
          </cell>
          <cell r="I9">
            <v>12</v>
          </cell>
          <cell r="J9">
            <v>40</v>
          </cell>
          <cell r="K9">
            <v>141</v>
          </cell>
          <cell r="L9">
            <v>22</v>
          </cell>
          <cell r="M9">
            <v>4</v>
          </cell>
        </row>
        <row r="10">
          <cell r="A10" t="str">
            <v>Oberösterreich</v>
          </cell>
          <cell r="B10">
            <v>981</v>
          </cell>
          <cell r="C10">
            <v>0</v>
          </cell>
          <cell r="D10">
            <v>10</v>
          </cell>
          <cell r="E10">
            <v>190</v>
          </cell>
          <cell r="F10">
            <v>449</v>
          </cell>
          <cell r="G10">
            <v>158</v>
          </cell>
          <cell r="H10">
            <v>8</v>
          </cell>
          <cell r="I10">
            <v>0</v>
          </cell>
          <cell r="J10">
            <v>22</v>
          </cell>
          <cell r="K10">
            <v>129</v>
          </cell>
          <cell r="L10">
            <v>15</v>
          </cell>
          <cell r="M10">
            <v>0</v>
          </cell>
        </row>
        <row r="11">
          <cell r="A11" t="str">
            <v>Salzburg</v>
          </cell>
          <cell r="B11">
            <v>395</v>
          </cell>
          <cell r="C11">
            <v>0</v>
          </cell>
          <cell r="D11">
            <v>5</v>
          </cell>
          <cell r="E11">
            <v>64</v>
          </cell>
          <cell r="F11">
            <v>237</v>
          </cell>
          <cell r="G11">
            <v>54</v>
          </cell>
          <cell r="H11">
            <v>4</v>
          </cell>
          <cell r="I11">
            <v>0</v>
          </cell>
          <cell r="J11">
            <v>6</v>
          </cell>
          <cell r="K11">
            <v>22</v>
          </cell>
          <cell r="L11">
            <v>3</v>
          </cell>
          <cell r="M11">
            <v>0</v>
          </cell>
        </row>
        <row r="12">
          <cell r="A12" t="str">
            <v>Steiermark</v>
          </cell>
          <cell r="B12">
            <v>832</v>
          </cell>
          <cell r="C12">
            <v>0</v>
          </cell>
          <cell r="D12">
            <v>95</v>
          </cell>
          <cell r="E12">
            <v>0</v>
          </cell>
          <cell r="F12">
            <v>638</v>
          </cell>
          <cell r="G12">
            <v>0</v>
          </cell>
          <cell r="H12">
            <v>32</v>
          </cell>
          <cell r="I12">
            <v>0</v>
          </cell>
          <cell r="J12">
            <v>3</v>
          </cell>
          <cell r="K12">
            <v>48</v>
          </cell>
          <cell r="L12">
            <v>15</v>
          </cell>
          <cell r="M12">
            <v>1</v>
          </cell>
        </row>
        <row r="13">
          <cell r="A13" t="str">
            <v>Tirol</v>
          </cell>
          <cell r="B13">
            <v>628</v>
          </cell>
          <cell r="C13">
            <v>0</v>
          </cell>
          <cell r="D13">
            <v>5</v>
          </cell>
          <cell r="E13">
            <v>30</v>
          </cell>
          <cell r="F13">
            <v>273</v>
          </cell>
          <cell r="G13">
            <v>255</v>
          </cell>
          <cell r="H13">
            <v>22</v>
          </cell>
          <cell r="I13">
            <v>0</v>
          </cell>
          <cell r="J13">
            <v>7</v>
          </cell>
          <cell r="K13">
            <v>27</v>
          </cell>
          <cell r="L13">
            <v>9</v>
          </cell>
          <cell r="M13">
            <v>0</v>
          </cell>
        </row>
        <row r="14">
          <cell r="A14" t="str">
            <v>Vorarlberg</v>
          </cell>
          <cell r="B14">
            <v>355</v>
          </cell>
          <cell r="C14">
            <v>0</v>
          </cell>
          <cell r="D14">
            <v>0</v>
          </cell>
          <cell r="E14">
            <v>6</v>
          </cell>
          <cell r="F14">
            <v>134</v>
          </cell>
          <cell r="G14">
            <v>141</v>
          </cell>
          <cell r="H14">
            <v>33</v>
          </cell>
          <cell r="I14">
            <v>0</v>
          </cell>
          <cell r="J14">
            <v>10</v>
          </cell>
          <cell r="K14">
            <v>25</v>
          </cell>
          <cell r="L14">
            <v>6</v>
          </cell>
          <cell r="M14">
            <v>0</v>
          </cell>
        </row>
        <row r="15">
          <cell r="A15" t="str">
            <v>Wien</v>
          </cell>
          <cell r="B15">
            <v>1927</v>
          </cell>
          <cell r="C15">
            <v>4</v>
          </cell>
          <cell r="D15">
            <v>481</v>
          </cell>
          <cell r="E15">
            <v>690</v>
          </cell>
          <cell r="F15">
            <v>379</v>
          </cell>
          <cell r="G15">
            <v>100</v>
          </cell>
          <cell r="H15">
            <v>121</v>
          </cell>
          <cell r="I15">
            <v>3</v>
          </cell>
          <cell r="J15">
            <v>0</v>
          </cell>
          <cell r="K15">
            <v>107</v>
          </cell>
          <cell r="L15">
            <v>40</v>
          </cell>
          <cell r="M15">
            <v>2</v>
          </cell>
        </row>
        <row r="16">
          <cell r="B16" t="str">
            <v>Krippen</v>
          </cell>
        </row>
        <row r="17">
          <cell r="A17" t="str">
            <v>Österreich</v>
          </cell>
          <cell r="B17">
            <v>928</v>
          </cell>
          <cell r="C17">
            <v>3</v>
          </cell>
          <cell r="D17">
            <v>184</v>
          </cell>
          <cell r="E17">
            <v>284</v>
          </cell>
          <cell r="F17">
            <v>313</v>
          </cell>
          <cell r="G17">
            <v>103</v>
          </cell>
          <cell r="H17">
            <v>39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>
            <v>1</v>
          </cell>
        </row>
        <row r="18">
          <cell r="A18" t="str">
            <v>Burgenland</v>
          </cell>
          <cell r="B18">
            <v>34</v>
          </cell>
          <cell r="C18">
            <v>0</v>
          </cell>
          <cell r="D18">
            <v>1</v>
          </cell>
          <cell r="E18">
            <v>6</v>
          </cell>
          <cell r="F18">
            <v>18</v>
          </cell>
          <cell r="G18">
            <v>6</v>
          </cell>
          <cell r="H18">
            <v>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Kärnten</v>
          </cell>
          <cell r="B19">
            <v>79</v>
          </cell>
          <cell r="C19">
            <v>0</v>
          </cell>
          <cell r="D19">
            <v>4</v>
          </cell>
          <cell r="E19">
            <v>30</v>
          </cell>
          <cell r="F19">
            <v>39</v>
          </cell>
          <cell r="G19">
            <v>3</v>
          </cell>
          <cell r="H19">
            <v>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</v>
          </cell>
        </row>
        <row r="20">
          <cell r="A20" t="str">
            <v>Niederösterreich</v>
          </cell>
          <cell r="B20">
            <v>44</v>
          </cell>
          <cell r="C20">
            <v>1</v>
          </cell>
          <cell r="D20">
            <v>4</v>
          </cell>
          <cell r="E20">
            <v>12</v>
          </cell>
          <cell r="F20">
            <v>21</v>
          </cell>
          <cell r="G20">
            <v>5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Oberösterreich</v>
          </cell>
          <cell r="B21">
            <v>72</v>
          </cell>
          <cell r="C21">
            <v>0</v>
          </cell>
          <cell r="D21">
            <v>1</v>
          </cell>
          <cell r="E21">
            <v>27</v>
          </cell>
          <cell r="F21">
            <v>36</v>
          </cell>
          <cell r="G21">
            <v>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Salzburg</v>
          </cell>
          <cell r="B22">
            <v>54</v>
          </cell>
          <cell r="C22">
            <v>0</v>
          </cell>
          <cell r="D22">
            <v>2</v>
          </cell>
          <cell r="E22">
            <v>14</v>
          </cell>
          <cell r="F22">
            <v>31</v>
          </cell>
          <cell r="G22">
            <v>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Steiermark</v>
          </cell>
          <cell r="B23">
            <v>67</v>
          </cell>
          <cell r="C23">
            <v>0</v>
          </cell>
          <cell r="D23">
            <v>20</v>
          </cell>
          <cell r="E23">
            <v>0</v>
          </cell>
          <cell r="F23">
            <v>37</v>
          </cell>
          <cell r="G23">
            <v>0</v>
          </cell>
          <cell r="H23">
            <v>10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Tirol</v>
          </cell>
          <cell r="B24">
            <v>146</v>
          </cell>
          <cell r="C24">
            <v>0</v>
          </cell>
          <cell r="D24">
            <v>5</v>
          </cell>
          <cell r="E24">
            <v>13</v>
          </cell>
          <cell r="F24">
            <v>55</v>
          </cell>
          <cell r="G24">
            <v>60</v>
          </cell>
          <cell r="H24">
            <v>12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Vorarlberg</v>
          </cell>
          <cell r="B25">
            <v>0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</row>
        <row r="26">
          <cell r="A26" t="str">
            <v>Wien</v>
          </cell>
          <cell r="B26">
            <v>432</v>
          </cell>
          <cell r="C26">
            <v>2</v>
          </cell>
          <cell r="D26">
            <v>147</v>
          </cell>
          <cell r="E26">
            <v>182</v>
          </cell>
          <cell r="F26">
            <v>76</v>
          </cell>
          <cell r="G26">
            <v>14</v>
          </cell>
          <cell r="H26">
            <v>11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4505</v>
          </cell>
          <cell r="C28">
            <v>2</v>
          </cell>
          <cell r="D28">
            <v>298</v>
          </cell>
          <cell r="E28">
            <v>830</v>
          </cell>
          <cell r="F28">
            <v>2629</v>
          </cell>
          <cell r="G28">
            <v>643</v>
          </cell>
          <cell r="H28">
            <v>99</v>
          </cell>
          <cell r="I28">
            <v>3</v>
          </cell>
          <cell r="J28">
            <v>0</v>
          </cell>
          <cell r="K28">
            <v>0</v>
          </cell>
          <cell r="L28">
            <v>1</v>
          </cell>
          <cell r="M28">
            <v>0</v>
          </cell>
        </row>
        <row r="29">
          <cell r="A29" t="str">
            <v>Burgenland</v>
          </cell>
          <cell r="B29">
            <v>185</v>
          </cell>
          <cell r="C29">
            <v>0</v>
          </cell>
          <cell r="D29">
            <v>1</v>
          </cell>
          <cell r="E29">
            <v>17</v>
          </cell>
          <cell r="F29">
            <v>99</v>
          </cell>
          <cell r="G29">
            <v>61</v>
          </cell>
          <cell r="H29">
            <v>6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Kärnten</v>
          </cell>
          <cell r="B30">
            <v>219</v>
          </cell>
          <cell r="C30">
            <v>0</v>
          </cell>
          <cell r="D30">
            <v>3</v>
          </cell>
          <cell r="E30">
            <v>77</v>
          </cell>
          <cell r="F30">
            <v>99</v>
          </cell>
          <cell r="G30">
            <v>36</v>
          </cell>
          <cell r="H30">
            <v>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Niederösterreich</v>
          </cell>
          <cell r="B31">
            <v>1049</v>
          </cell>
          <cell r="C31">
            <v>1</v>
          </cell>
          <cell r="D31">
            <v>8</v>
          </cell>
          <cell r="E31">
            <v>230</v>
          </cell>
          <cell r="F31">
            <v>778</v>
          </cell>
          <cell r="G31">
            <v>29</v>
          </cell>
          <cell r="H31">
            <v>3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Oberösterreich</v>
          </cell>
          <cell r="B32">
            <v>705</v>
          </cell>
          <cell r="C32">
            <v>0</v>
          </cell>
          <cell r="D32">
            <v>8</v>
          </cell>
          <cell r="E32">
            <v>151</v>
          </cell>
          <cell r="F32">
            <v>400</v>
          </cell>
          <cell r="G32">
            <v>139</v>
          </cell>
          <cell r="H32">
            <v>7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Salzburg</v>
          </cell>
          <cell r="B33">
            <v>226</v>
          </cell>
          <cell r="C33">
            <v>0</v>
          </cell>
          <cell r="D33">
            <v>2</v>
          </cell>
          <cell r="E33">
            <v>31</v>
          </cell>
          <cell r="F33">
            <v>158</v>
          </cell>
          <cell r="G33">
            <v>32</v>
          </cell>
          <cell r="H33">
            <v>3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Steiermark</v>
          </cell>
          <cell r="B34">
            <v>684</v>
          </cell>
          <cell r="C34">
            <v>0</v>
          </cell>
          <cell r="D34">
            <v>72</v>
          </cell>
          <cell r="E34">
            <v>0</v>
          </cell>
          <cell r="F34">
            <v>591</v>
          </cell>
          <cell r="G34">
            <v>0</v>
          </cell>
          <cell r="H34">
            <v>20</v>
          </cell>
          <cell r="I34">
            <v>0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</row>
        <row r="35">
          <cell r="A35" t="str">
            <v>Tirol</v>
          </cell>
          <cell r="B35">
            <v>437</v>
          </cell>
          <cell r="C35">
            <v>0</v>
          </cell>
          <cell r="D35">
            <v>0</v>
          </cell>
          <cell r="E35">
            <v>16</v>
          </cell>
          <cell r="F35">
            <v>216</v>
          </cell>
          <cell r="G35">
            <v>195</v>
          </cell>
          <cell r="H35">
            <v>10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Vorarlberg</v>
          </cell>
          <cell r="B36">
            <v>232</v>
          </cell>
          <cell r="C36">
            <v>0</v>
          </cell>
          <cell r="D36">
            <v>0</v>
          </cell>
          <cell r="E36">
            <v>4</v>
          </cell>
          <cell r="F36">
            <v>116</v>
          </cell>
          <cell r="G36">
            <v>103</v>
          </cell>
          <cell r="H36">
            <v>9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Wien</v>
          </cell>
          <cell r="B37">
            <v>768</v>
          </cell>
          <cell r="C37">
            <v>1</v>
          </cell>
          <cell r="D37">
            <v>204</v>
          </cell>
          <cell r="E37">
            <v>304</v>
          </cell>
          <cell r="F37">
            <v>172</v>
          </cell>
          <cell r="G37">
            <v>48</v>
          </cell>
          <cell r="H37">
            <v>37</v>
          </cell>
          <cell r="I37">
            <v>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1146</v>
          </cell>
          <cell r="C39">
            <v>1</v>
          </cell>
          <cell r="D39">
            <v>104</v>
          </cell>
          <cell r="E39">
            <v>149</v>
          </cell>
          <cell r="F39">
            <v>63</v>
          </cell>
          <cell r="G39">
            <v>24</v>
          </cell>
          <cell r="H39">
            <v>29</v>
          </cell>
          <cell r="I39">
            <v>34</v>
          </cell>
          <cell r="J39">
            <v>97</v>
          </cell>
          <cell r="K39">
            <v>531</v>
          </cell>
          <cell r="L39">
            <v>104</v>
          </cell>
          <cell r="M39">
            <v>10</v>
          </cell>
        </row>
        <row r="40">
          <cell r="A40" t="str">
            <v>Burgenland</v>
          </cell>
          <cell r="B40">
            <v>14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</v>
          </cell>
          <cell r="K40">
            <v>11</v>
          </cell>
          <cell r="L40">
            <v>2</v>
          </cell>
          <cell r="M40">
            <v>0</v>
          </cell>
        </row>
        <row r="41">
          <cell r="A41" t="str">
            <v>Kärnten</v>
          </cell>
          <cell r="B41">
            <v>106</v>
          </cell>
          <cell r="C41">
            <v>0</v>
          </cell>
          <cell r="D41">
            <v>3</v>
          </cell>
          <cell r="E41">
            <v>2</v>
          </cell>
          <cell r="F41">
            <v>0</v>
          </cell>
          <cell r="G41">
            <v>0</v>
          </cell>
          <cell r="H41">
            <v>0</v>
          </cell>
          <cell r="I41">
            <v>23</v>
          </cell>
          <cell r="J41">
            <v>14</v>
          </cell>
          <cell r="K41">
            <v>58</v>
          </cell>
          <cell r="L41">
            <v>3</v>
          </cell>
          <cell r="M41">
            <v>3</v>
          </cell>
        </row>
        <row r="42">
          <cell r="A42" t="str">
            <v>Niederösterreich</v>
          </cell>
          <cell r="B42">
            <v>207</v>
          </cell>
          <cell r="C42">
            <v>1</v>
          </cell>
          <cell r="D42">
            <v>0</v>
          </cell>
          <cell r="E42">
            <v>6</v>
          </cell>
          <cell r="F42">
            <v>1</v>
          </cell>
          <cell r="G42">
            <v>2</v>
          </cell>
          <cell r="H42">
            <v>2</v>
          </cell>
          <cell r="I42">
            <v>11</v>
          </cell>
          <cell r="J42">
            <v>40</v>
          </cell>
          <cell r="K42">
            <v>126</v>
          </cell>
          <cell r="L42">
            <v>14</v>
          </cell>
          <cell r="M42">
            <v>4</v>
          </cell>
        </row>
        <row r="43">
          <cell r="A43" t="str">
            <v>Oberösterreich</v>
          </cell>
          <cell r="B43">
            <v>188</v>
          </cell>
          <cell r="C43">
            <v>0</v>
          </cell>
          <cell r="D43">
            <v>1</v>
          </cell>
          <cell r="E43">
            <v>11</v>
          </cell>
          <cell r="F43">
            <v>6</v>
          </cell>
          <cell r="G43">
            <v>4</v>
          </cell>
          <cell r="H43">
            <v>0</v>
          </cell>
          <cell r="I43">
            <v>0</v>
          </cell>
          <cell r="J43">
            <v>22</v>
          </cell>
          <cell r="K43">
            <v>129</v>
          </cell>
          <cell r="L43">
            <v>15</v>
          </cell>
          <cell r="M43">
            <v>0</v>
          </cell>
        </row>
        <row r="44">
          <cell r="A44" t="str">
            <v>Salzburg</v>
          </cell>
          <cell r="B44">
            <v>22</v>
          </cell>
          <cell r="C44">
            <v>0</v>
          </cell>
          <cell r="D44">
            <v>1</v>
          </cell>
          <cell r="E44">
            <v>9</v>
          </cell>
          <cell r="F44">
            <v>8</v>
          </cell>
          <cell r="G44">
            <v>0</v>
          </cell>
          <cell r="H44">
            <v>1</v>
          </cell>
          <cell r="I44">
            <v>0</v>
          </cell>
          <cell r="J44">
            <v>1</v>
          </cell>
          <cell r="K44">
            <v>1</v>
          </cell>
          <cell r="L44">
            <v>1</v>
          </cell>
          <cell r="M44">
            <v>0</v>
          </cell>
        </row>
        <row r="45">
          <cell r="A45" t="str">
            <v>Steiermark</v>
          </cell>
          <cell r="B45">
            <v>66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</v>
          </cell>
          <cell r="K45">
            <v>48</v>
          </cell>
          <cell r="L45">
            <v>14</v>
          </cell>
          <cell r="M45">
            <v>1</v>
          </cell>
        </row>
        <row r="46">
          <cell r="A46" t="str">
            <v>Tirol</v>
          </cell>
          <cell r="B46">
            <v>45</v>
          </cell>
          <cell r="C46">
            <v>0</v>
          </cell>
          <cell r="D46">
            <v>0</v>
          </cell>
          <cell r="E46">
            <v>1</v>
          </cell>
          <cell r="F46">
            <v>2</v>
          </cell>
          <cell r="G46">
            <v>0</v>
          </cell>
          <cell r="H46">
            <v>0</v>
          </cell>
          <cell r="I46">
            <v>0</v>
          </cell>
          <cell r="J46">
            <v>6</v>
          </cell>
          <cell r="K46">
            <v>27</v>
          </cell>
          <cell r="L46">
            <v>9</v>
          </cell>
          <cell r="M46">
            <v>0</v>
          </cell>
        </row>
        <row r="47">
          <cell r="A47" t="str">
            <v>Vorarlberg</v>
          </cell>
          <cell r="B47">
            <v>51</v>
          </cell>
          <cell r="C47">
            <v>0</v>
          </cell>
          <cell r="D47">
            <v>0</v>
          </cell>
          <cell r="E47">
            <v>1</v>
          </cell>
          <cell r="F47">
            <v>3</v>
          </cell>
          <cell r="G47">
            <v>6</v>
          </cell>
          <cell r="H47">
            <v>0</v>
          </cell>
          <cell r="I47">
            <v>0</v>
          </cell>
          <cell r="J47">
            <v>10</v>
          </cell>
          <cell r="K47">
            <v>25</v>
          </cell>
          <cell r="L47">
            <v>6</v>
          </cell>
          <cell r="M47">
            <v>0</v>
          </cell>
        </row>
        <row r="48">
          <cell r="A48" t="str">
            <v>Wien</v>
          </cell>
          <cell r="B48">
            <v>447</v>
          </cell>
          <cell r="C48">
            <v>0</v>
          </cell>
          <cell r="D48">
            <v>99</v>
          </cell>
          <cell r="E48">
            <v>119</v>
          </cell>
          <cell r="F48">
            <v>43</v>
          </cell>
          <cell r="G48">
            <v>12</v>
          </cell>
          <cell r="H48">
            <v>26</v>
          </cell>
          <cell r="I48">
            <v>0</v>
          </cell>
          <cell r="J48">
            <v>0</v>
          </cell>
          <cell r="K48">
            <v>106</v>
          </cell>
          <cell r="L48">
            <v>40</v>
          </cell>
          <cell r="M48">
            <v>2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628</v>
          </cell>
          <cell r="C50">
            <v>3</v>
          </cell>
          <cell r="D50">
            <v>42</v>
          </cell>
          <cell r="E50">
            <v>116</v>
          </cell>
          <cell r="F50">
            <v>194</v>
          </cell>
          <cell r="G50">
            <v>92</v>
          </cell>
          <cell r="H50">
            <v>85</v>
          </cell>
          <cell r="I50">
            <v>2</v>
          </cell>
          <cell r="J50">
            <v>5</v>
          </cell>
          <cell r="K50">
            <v>67</v>
          </cell>
          <cell r="L50">
            <v>22</v>
          </cell>
          <cell r="M50">
            <v>0</v>
          </cell>
        </row>
        <row r="51">
          <cell r="A51" t="str">
            <v>Burgenland</v>
          </cell>
          <cell r="B51">
            <v>45</v>
          </cell>
          <cell r="C51">
            <v>0</v>
          </cell>
          <cell r="D51">
            <v>0</v>
          </cell>
          <cell r="E51">
            <v>0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30</v>
          </cell>
          <cell r="L51">
            <v>12</v>
          </cell>
          <cell r="M51">
            <v>0</v>
          </cell>
        </row>
        <row r="52">
          <cell r="A52" t="str">
            <v>Kärnten</v>
          </cell>
          <cell r="B52">
            <v>17</v>
          </cell>
          <cell r="C52">
            <v>0</v>
          </cell>
          <cell r="D52">
            <v>0</v>
          </cell>
          <cell r="E52">
            <v>5</v>
          </cell>
          <cell r="F52">
            <v>10</v>
          </cell>
          <cell r="G52">
            <v>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Niederösterreich</v>
          </cell>
          <cell r="B53">
            <v>90</v>
          </cell>
          <cell r="C53">
            <v>2</v>
          </cell>
          <cell r="D53">
            <v>8</v>
          </cell>
          <cell r="E53">
            <v>14</v>
          </cell>
          <cell r="F53">
            <v>23</v>
          </cell>
          <cell r="G53">
            <v>9</v>
          </cell>
          <cell r="H53">
            <v>10</v>
          </cell>
          <cell r="I53">
            <v>1</v>
          </cell>
          <cell r="J53">
            <v>0</v>
          </cell>
          <cell r="K53">
            <v>15</v>
          </cell>
          <cell r="L53">
            <v>8</v>
          </cell>
          <cell r="M53">
            <v>0</v>
          </cell>
        </row>
        <row r="54">
          <cell r="A54" t="str">
            <v>Oberösterreich</v>
          </cell>
          <cell r="B54">
            <v>16</v>
          </cell>
          <cell r="C54">
            <v>0</v>
          </cell>
          <cell r="D54">
            <v>0</v>
          </cell>
          <cell r="E54">
            <v>1</v>
          </cell>
          <cell r="F54">
            <v>7</v>
          </cell>
          <cell r="G54">
            <v>7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Salzburg</v>
          </cell>
          <cell r="B55">
            <v>93</v>
          </cell>
          <cell r="C55">
            <v>0</v>
          </cell>
          <cell r="D55">
            <v>0</v>
          </cell>
          <cell r="E55">
            <v>10</v>
          </cell>
          <cell r="F55">
            <v>40</v>
          </cell>
          <cell r="G55">
            <v>15</v>
          </cell>
          <cell r="H55">
            <v>0</v>
          </cell>
          <cell r="I55">
            <v>0</v>
          </cell>
          <cell r="J55">
            <v>5</v>
          </cell>
          <cell r="K55">
            <v>21</v>
          </cell>
          <cell r="L55">
            <v>2</v>
          </cell>
          <cell r="M55">
            <v>0</v>
          </cell>
        </row>
        <row r="56">
          <cell r="A56" t="str">
            <v>Steiermark</v>
          </cell>
          <cell r="B56">
            <v>15</v>
          </cell>
          <cell r="C56">
            <v>0</v>
          </cell>
          <cell r="D56">
            <v>3</v>
          </cell>
          <cell r="E56">
            <v>0</v>
          </cell>
          <cell r="F56">
            <v>10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Tirol</v>
          </cell>
          <cell r="B57">
            <v>0</v>
          </cell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</row>
        <row r="58">
          <cell r="A58" t="str">
            <v>Vorarlberg</v>
          </cell>
          <cell r="B58">
            <v>72</v>
          </cell>
          <cell r="C58">
            <v>0</v>
          </cell>
          <cell r="D58">
            <v>0</v>
          </cell>
          <cell r="E58">
            <v>1</v>
          </cell>
          <cell r="F58">
            <v>15</v>
          </cell>
          <cell r="G58">
            <v>32</v>
          </cell>
          <cell r="H58">
            <v>24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Wien</v>
          </cell>
          <cell r="B59">
            <v>280</v>
          </cell>
          <cell r="C59">
            <v>1</v>
          </cell>
          <cell r="D59">
            <v>31</v>
          </cell>
          <cell r="E59">
            <v>85</v>
          </cell>
          <cell r="F59">
            <v>88</v>
          </cell>
          <cell r="G59">
            <v>26</v>
          </cell>
          <cell r="H59">
            <v>47</v>
          </cell>
          <cell r="I59">
            <v>1</v>
          </cell>
          <cell r="J59">
            <v>0</v>
          </cell>
          <cell r="K59">
            <v>1</v>
          </cell>
          <cell r="L59">
            <v>0</v>
          </cell>
          <cell r="M59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6_Öffnung Stunden - Druck"/>
      <sheetName val="Tab6_Öffnung Stunden"/>
      <sheetName val="Abfragewerte"/>
    </sheetNames>
    <sheetDataSet>
      <sheetData sheetId="0"/>
      <sheetData sheetId="1">
        <row r="5">
          <cell r="B5" t="str">
            <v>Kindertagesheime insgesamt</v>
          </cell>
        </row>
        <row r="6">
          <cell r="A6" t="str">
            <v>Österreich</v>
          </cell>
          <cell r="B6">
            <v>9267</v>
          </cell>
          <cell r="C6">
            <v>31</v>
          </cell>
          <cell r="D6">
            <v>159</v>
          </cell>
          <cell r="E6">
            <v>538</v>
          </cell>
          <cell r="F6">
            <v>1382</v>
          </cell>
          <cell r="G6">
            <v>766</v>
          </cell>
          <cell r="H6">
            <v>1034</v>
          </cell>
          <cell r="I6">
            <v>1851</v>
          </cell>
          <cell r="J6">
            <v>2035</v>
          </cell>
          <cell r="K6">
            <v>478</v>
          </cell>
          <cell r="L6">
            <v>993</v>
          </cell>
        </row>
        <row r="7">
          <cell r="A7" t="str">
            <v>Burgenland</v>
          </cell>
          <cell r="B7">
            <v>285</v>
          </cell>
          <cell r="C7">
            <v>0</v>
          </cell>
          <cell r="D7">
            <v>16</v>
          </cell>
          <cell r="E7">
            <v>19</v>
          </cell>
          <cell r="F7">
            <v>8</v>
          </cell>
          <cell r="G7">
            <v>21</v>
          </cell>
          <cell r="H7">
            <v>59</v>
          </cell>
          <cell r="I7">
            <v>95</v>
          </cell>
          <cell r="J7">
            <v>63</v>
          </cell>
          <cell r="K7">
            <v>4</v>
          </cell>
          <cell r="L7">
            <v>0</v>
          </cell>
        </row>
        <row r="8">
          <cell r="A8" t="str">
            <v>Kärnten</v>
          </cell>
          <cell r="B8">
            <v>511</v>
          </cell>
          <cell r="C8">
            <v>0</v>
          </cell>
          <cell r="D8">
            <v>8</v>
          </cell>
          <cell r="E8">
            <v>37</v>
          </cell>
          <cell r="F8">
            <v>90</v>
          </cell>
          <cell r="G8">
            <v>23</v>
          </cell>
          <cell r="H8">
            <v>62</v>
          </cell>
          <cell r="I8">
            <v>89</v>
          </cell>
          <cell r="J8">
            <v>166</v>
          </cell>
          <cell r="K8">
            <v>21</v>
          </cell>
          <cell r="L8">
            <v>15</v>
          </cell>
        </row>
        <row r="9">
          <cell r="A9" t="str">
            <v>Niederösterreich</v>
          </cell>
          <cell r="B9">
            <v>1482</v>
          </cell>
          <cell r="C9">
            <v>4</v>
          </cell>
          <cell r="D9">
            <v>29</v>
          </cell>
          <cell r="E9">
            <v>76</v>
          </cell>
          <cell r="F9">
            <v>232</v>
          </cell>
          <cell r="G9">
            <v>187</v>
          </cell>
          <cell r="H9">
            <v>272</v>
          </cell>
          <cell r="I9">
            <v>374</v>
          </cell>
          <cell r="J9">
            <v>267</v>
          </cell>
          <cell r="K9">
            <v>29</v>
          </cell>
          <cell r="L9">
            <v>12</v>
          </cell>
        </row>
        <row r="10">
          <cell r="A10" t="str">
            <v>Oberösterreich</v>
          </cell>
          <cell r="B10">
            <v>1227</v>
          </cell>
          <cell r="C10">
            <v>1</v>
          </cell>
          <cell r="D10">
            <v>24</v>
          </cell>
          <cell r="E10">
            <v>173</v>
          </cell>
          <cell r="F10">
            <v>186</v>
          </cell>
          <cell r="G10">
            <v>237</v>
          </cell>
          <cell r="H10">
            <v>282</v>
          </cell>
          <cell r="I10">
            <v>156</v>
          </cell>
          <cell r="J10">
            <v>128</v>
          </cell>
          <cell r="K10">
            <v>33</v>
          </cell>
          <cell r="L10">
            <v>7</v>
          </cell>
        </row>
        <row r="11">
          <cell r="A11" t="str">
            <v>Salzburg</v>
          </cell>
          <cell r="B11">
            <v>549</v>
          </cell>
          <cell r="C11">
            <v>4</v>
          </cell>
          <cell r="D11">
            <v>16</v>
          </cell>
          <cell r="E11">
            <v>47</v>
          </cell>
          <cell r="F11">
            <v>79</v>
          </cell>
          <cell r="G11">
            <v>63</v>
          </cell>
          <cell r="H11">
            <v>65</v>
          </cell>
          <cell r="I11">
            <v>136</v>
          </cell>
          <cell r="J11">
            <v>79</v>
          </cell>
          <cell r="K11">
            <v>10</v>
          </cell>
          <cell r="L11">
            <v>50</v>
          </cell>
        </row>
        <row r="12">
          <cell r="A12" t="str">
            <v>Steiermark</v>
          </cell>
          <cell r="B12">
            <v>1011</v>
          </cell>
          <cell r="C12">
            <v>0</v>
          </cell>
          <cell r="D12">
            <v>0</v>
          </cell>
          <cell r="E12">
            <v>26</v>
          </cell>
          <cell r="F12">
            <v>441</v>
          </cell>
          <cell r="G12">
            <v>22</v>
          </cell>
          <cell r="H12">
            <v>57</v>
          </cell>
          <cell r="I12">
            <v>128</v>
          </cell>
          <cell r="J12">
            <v>273</v>
          </cell>
          <cell r="K12">
            <v>39</v>
          </cell>
          <cell r="L12">
            <v>25</v>
          </cell>
        </row>
        <row r="13">
          <cell r="A13" t="str">
            <v>Tirol</v>
          </cell>
          <cell r="B13">
            <v>805</v>
          </cell>
          <cell r="C13">
            <v>0</v>
          </cell>
          <cell r="D13">
            <v>15</v>
          </cell>
          <cell r="E13">
            <v>70</v>
          </cell>
          <cell r="F13">
            <v>236</v>
          </cell>
          <cell r="G13">
            <v>142</v>
          </cell>
          <cell r="H13">
            <v>72</v>
          </cell>
          <cell r="I13">
            <v>108</v>
          </cell>
          <cell r="J13">
            <v>103</v>
          </cell>
          <cell r="K13">
            <v>47</v>
          </cell>
          <cell r="L13">
            <v>12</v>
          </cell>
        </row>
        <row r="14">
          <cell r="A14" t="str">
            <v>Vorarlberg</v>
          </cell>
          <cell r="B14">
            <v>493</v>
          </cell>
          <cell r="C14">
            <v>22</v>
          </cell>
          <cell r="D14">
            <v>49</v>
          </cell>
          <cell r="E14">
            <v>79</v>
          </cell>
          <cell r="F14">
            <v>92</v>
          </cell>
          <cell r="G14">
            <v>69</v>
          </cell>
          <cell r="H14">
            <v>42</v>
          </cell>
          <cell r="I14">
            <v>42</v>
          </cell>
          <cell r="J14">
            <v>50</v>
          </cell>
          <cell r="K14">
            <v>44</v>
          </cell>
          <cell r="L14">
            <v>4</v>
          </cell>
        </row>
        <row r="15">
          <cell r="A15" t="str">
            <v>Wien1)</v>
          </cell>
          <cell r="B15">
            <v>2904</v>
          </cell>
          <cell r="C15">
            <v>0</v>
          </cell>
          <cell r="D15">
            <v>2</v>
          </cell>
          <cell r="E15">
            <v>11</v>
          </cell>
          <cell r="F15">
            <v>18</v>
          </cell>
          <cell r="G15">
            <v>2</v>
          </cell>
          <cell r="H15">
            <v>123</v>
          </cell>
          <cell r="I15">
            <v>723</v>
          </cell>
          <cell r="J15">
            <v>906</v>
          </cell>
          <cell r="K15">
            <v>251</v>
          </cell>
          <cell r="L15">
            <v>868</v>
          </cell>
        </row>
        <row r="16">
          <cell r="B16" t="str">
            <v>Krippen, Kleinkindbetreuungseinrichtungen</v>
          </cell>
        </row>
        <row r="17">
          <cell r="A17" t="str">
            <v>Österreich</v>
          </cell>
          <cell r="B17">
            <v>1882</v>
          </cell>
          <cell r="C17">
            <v>0</v>
          </cell>
          <cell r="D17">
            <v>13</v>
          </cell>
          <cell r="E17">
            <v>66</v>
          </cell>
          <cell r="F17">
            <v>198</v>
          </cell>
          <cell r="G17">
            <v>183</v>
          </cell>
          <cell r="H17">
            <v>165</v>
          </cell>
          <cell r="I17">
            <v>287</v>
          </cell>
          <cell r="J17">
            <v>566</v>
          </cell>
          <cell r="K17">
            <v>107</v>
          </cell>
          <cell r="L17">
            <v>297</v>
          </cell>
        </row>
        <row r="18">
          <cell r="A18" t="str">
            <v>Burgenland</v>
          </cell>
          <cell r="B18">
            <v>70</v>
          </cell>
          <cell r="C18">
            <v>0</v>
          </cell>
          <cell r="D18">
            <v>5</v>
          </cell>
          <cell r="E18">
            <v>3</v>
          </cell>
          <cell r="F18">
            <v>0</v>
          </cell>
          <cell r="G18">
            <v>11</v>
          </cell>
          <cell r="H18">
            <v>13</v>
          </cell>
          <cell r="I18">
            <v>20</v>
          </cell>
          <cell r="J18">
            <v>17</v>
          </cell>
          <cell r="K18">
            <v>1</v>
          </cell>
          <cell r="L18">
            <v>0</v>
          </cell>
        </row>
        <row r="19">
          <cell r="A19" t="str">
            <v>Kärnten</v>
          </cell>
          <cell r="B19">
            <v>118</v>
          </cell>
          <cell r="C19">
            <v>0</v>
          </cell>
          <cell r="D19">
            <v>0</v>
          </cell>
          <cell r="E19">
            <v>2</v>
          </cell>
          <cell r="F19">
            <v>8</v>
          </cell>
          <cell r="G19">
            <v>1</v>
          </cell>
          <cell r="H19">
            <v>11</v>
          </cell>
          <cell r="I19">
            <v>11</v>
          </cell>
          <cell r="J19">
            <v>70</v>
          </cell>
          <cell r="K19">
            <v>9</v>
          </cell>
          <cell r="L19">
            <v>6</v>
          </cell>
        </row>
        <row r="20">
          <cell r="A20" t="str">
            <v>Niederösterreich</v>
          </cell>
          <cell r="B20">
            <v>130</v>
          </cell>
          <cell r="C20">
            <v>0</v>
          </cell>
          <cell r="D20">
            <v>0</v>
          </cell>
          <cell r="E20">
            <v>5</v>
          </cell>
          <cell r="F20">
            <v>9</v>
          </cell>
          <cell r="G20">
            <v>12</v>
          </cell>
          <cell r="H20">
            <v>14</v>
          </cell>
          <cell r="I20">
            <v>39</v>
          </cell>
          <cell r="J20">
            <v>43</v>
          </cell>
          <cell r="K20">
            <v>4</v>
          </cell>
          <cell r="L20">
            <v>4</v>
          </cell>
        </row>
        <row r="21">
          <cell r="A21" t="str">
            <v>Oberösterreich</v>
          </cell>
          <cell r="B21">
            <v>300</v>
          </cell>
          <cell r="C21">
            <v>0</v>
          </cell>
          <cell r="D21">
            <v>2</v>
          </cell>
          <cell r="E21">
            <v>25</v>
          </cell>
          <cell r="F21">
            <v>48</v>
          </cell>
          <cell r="G21">
            <v>86</v>
          </cell>
          <cell r="H21">
            <v>66</v>
          </cell>
          <cell r="I21">
            <v>32</v>
          </cell>
          <cell r="J21">
            <v>34</v>
          </cell>
          <cell r="K21">
            <v>6</v>
          </cell>
          <cell r="L21">
            <v>1</v>
          </cell>
        </row>
        <row r="22">
          <cell r="A22" t="str">
            <v>Salzburg</v>
          </cell>
          <cell r="B22">
            <v>131</v>
          </cell>
          <cell r="C22">
            <v>0</v>
          </cell>
          <cell r="D22">
            <v>0</v>
          </cell>
          <cell r="E22">
            <v>8</v>
          </cell>
          <cell r="F22">
            <v>16</v>
          </cell>
          <cell r="G22">
            <v>31</v>
          </cell>
          <cell r="H22">
            <v>17</v>
          </cell>
          <cell r="I22">
            <v>23</v>
          </cell>
          <cell r="J22">
            <v>19</v>
          </cell>
          <cell r="K22">
            <v>3</v>
          </cell>
          <cell r="L22">
            <v>14</v>
          </cell>
        </row>
        <row r="23">
          <cell r="A23" t="str">
            <v>Steiermark</v>
          </cell>
          <cell r="B23">
            <v>228</v>
          </cell>
          <cell r="C23">
            <v>0</v>
          </cell>
          <cell r="D23">
            <v>0</v>
          </cell>
          <cell r="E23">
            <v>3</v>
          </cell>
          <cell r="F23">
            <v>69</v>
          </cell>
          <cell r="G23">
            <v>0</v>
          </cell>
          <cell r="H23">
            <v>21</v>
          </cell>
          <cell r="I23">
            <v>60</v>
          </cell>
          <cell r="J23">
            <v>60</v>
          </cell>
          <cell r="K23">
            <v>7</v>
          </cell>
          <cell r="L23">
            <v>8</v>
          </cell>
        </row>
        <row r="24">
          <cell r="A24" t="str">
            <v>Tirol</v>
          </cell>
          <cell r="B24">
            <v>249</v>
          </cell>
          <cell r="C24">
            <v>0</v>
          </cell>
          <cell r="D24">
            <v>6</v>
          </cell>
          <cell r="E24">
            <v>20</v>
          </cell>
          <cell r="F24">
            <v>48</v>
          </cell>
          <cell r="G24">
            <v>42</v>
          </cell>
          <cell r="H24">
            <v>15</v>
          </cell>
          <cell r="I24">
            <v>34</v>
          </cell>
          <cell r="J24">
            <v>48</v>
          </cell>
          <cell r="K24">
            <v>26</v>
          </cell>
          <cell r="L24">
            <v>10</v>
          </cell>
        </row>
        <row r="25">
          <cell r="A25" t="str">
            <v>Vorarlberg</v>
          </cell>
          <cell r="B25">
            <v>0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</row>
        <row r="26">
          <cell r="A26" t="str">
            <v>Wien</v>
          </cell>
          <cell r="B26">
            <v>656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8</v>
          </cell>
          <cell r="I26">
            <v>68</v>
          </cell>
          <cell r="J26">
            <v>275</v>
          </cell>
          <cell r="K26">
            <v>51</v>
          </cell>
          <cell r="L26">
            <v>254</v>
          </cell>
        </row>
        <row r="27">
          <cell r="B27" t="str">
            <v>Kindergärten</v>
          </cell>
        </row>
        <row r="28">
          <cell r="A28" t="str">
            <v>Österreich</v>
          </cell>
          <cell r="B28">
            <v>4574</v>
          </cell>
          <cell r="C28">
            <v>0</v>
          </cell>
          <cell r="D28">
            <v>11</v>
          </cell>
          <cell r="E28">
            <v>157</v>
          </cell>
          <cell r="F28">
            <v>907</v>
          </cell>
          <cell r="G28">
            <v>426</v>
          </cell>
          <cell r="H28">
            <v>680</v>
          </cell>
          <cell r="I28">
            <v>859</v>
          </cell>
          <cell r="J28">
            <v>993</v>
          </cell>
          <cell r="K28">
            <v>174</v>
          </cell>
          <cell r="L28">
            <v>367</v>
          </cell>
        </row>
        <row r="29">
          <cell r="A29" t="str">
            <v>Burgenland</v>
          </cell>
          <cell r="B29">
            <v>117</v>
          </cell>
          <cell r="C29">
            <v>0</v>
          </cell>
          <cell r="D29">
            <v>0</v>
          </cell>
          <cell r="E29">
            <v>6</v>
          </cell>
          <cell r="F29">
            <v>4</v>
          </cell>
          <cell r="G29">
            <v>8</v>
          </cell>
          <cell r="H29">
            <v>28</v>
          </cell>
          <cell r="I29">
            <v>39</v>
          </cell>
          <cell r="J29">
            <v>29</v>
          </cell>
          <cell r="K29">
            <v>3</v>
          </cell>
          <cell r="L29">
            <v>0</v>
          </cell>
        </row>
        <row r="30">
          <cell r="A30" t="str">
            <v>Kärnten</v>
          </cell>
          <cell r="B30">
            <v>226</v>
          </cell>
          <cell r="C30">
            <v>0</v>
          </cell>
          <cell r="D30">
            <v>1</v>
          </cell>
          <cell r="E30">
            <v>19</v>
          </cell>
          <cell r="F30">
            <v>23</v>
          </cell>
          <cell r="G30">
            <v>5</v>
          </cell>
          <cell r="H30">
            <v>33</v>
          </cell>
          <cell r="I30">
            <v>52</v>
          </cell>
          <cell r="J30">
            <v>79</v>
          </cell>
          <cell r="K30">
            <v>7</v>
          </cell>
          <cell r="L30">
            <v>7</v>
          </cell>
        </row>
        <row r="31">
          <cell r="A31" t="str">
            <v>Niederösterreich</v>
          </cell>
          <cell r="B31">
            <v>1093</v>
          </cell>
          <cell r="C31">
            <v>0</v>
          </cell>
          <cell r="D31">
            <v>2</v>
          </cell>
          <cell r="E31">
            <v>1</v>
          </cell>
          <cell r="F31">
            <v>174</v>
          </cell>
          <cell r="G31">
            <v>144</v>
          </cell>
          <cell r="H31">
            <v>241</v>
          </cell>
          <cell r="I31">
            <v>316</v>
          </cell>
          <cell r="J31">
            <v>200</v>
          </cell>
          <cell r="K31">
            <v>12</v>
          </cell>
          <cell r="L31">
            <v>3</v>
          </cell>
        </row>
        <row r="32">
          <cell r="A32" t="str">
            <v>Oberösterreich</v>
          </cell>
          <cell r="B32">
            <v>723</v>
          </cell>
          <cell r="C32">
            <v>0</v>
          </cell>
          <cell r="D32">
            <v>1</v>
          </cell>
          <cell r="E32">
            <v>44</v>
          </cell>
          <cell r="F32">
            <v>111</v>
          </cell>
          <cell r="G32">
            <v>113</v>
          </cell>
          <cell r="H32">
            <v>216</v>
          </cell>
          <cell r="I32">
            <v>123</v>
          </cell>
          <cell r="J32">
            <v>89</v>
          </cell>
          <cell r="K32">
            <v>20</v>
          </cell>
          <cell r="L32">
            <v>6</v>
          </cell>
        </row>
        <row r="33">
          <cell r="A33" t="str">
            <v>Salzburg</v>
          </cell>
          <cell r="B33">
            <v>228</v>
          </cell>
          <cell r="C33">
            <v>0</v>
          </cell>
          <cell r="D33">
            <v>1</v>
          </cell>
          <cell r="E33">
            <v>13</v>
          </cell>
          <cell r="F33">
            <v>36</v>
          </cell>
          <cell r="G33">
            <v>18</v>
          </cell>
          <cell r="H33">
            <v>30</v>
          </cell>
          <cell r="I33">
            <v>79</v>
          </cell>
          <cell r="J33">
            <v>32</v>
          </cell>
          <cell r="K33">
            <v>3</v>
          </cell>
          <cell r="L33">
            <v>16</v>
          </cell>
        </row>
        <row r="34">
          <cell r="A34" t="str">
            <v>Steiermark</v>
          </cell>
          <cell r="B34">
            <v>715</v>
          </cell>
          <cell r="C34">
            <v>0</v>
          </cell>
          <cell r="D34">
            <v>0</v>
          </cell>
          <cell r="E34">
            <v>16</v>
          </cell>
          <cell r="F34">
            <v>336</v>
          </cell>
          <cell r="G34">
            <v>10</v>
          </cell>
          <cell r="H34">
            <v>31</v>
          </cell>
          <cell r="I34">
            <v>67</v>
          </cell>
          <cell r="J34">
            <v>208</v>
          </cell>
          <cell r="K34">
            <v>30</v>
          </cell>
          <cell r="L34">
            <v>17</v>
          </cell>
        </row>
        <row r="35">
          <cell r="A35" t="str">
            <v>Tirol</v>
          </cell>
          <cell r="B35">
            <v>472</v>
          </cell>
          <cell r="C35">
            <v>0</v>
          </cell>
          <cell r="D35">
            <v>5</v>
          </cell>
          <cell r="E35">
            <v>34</v>
          </cell>
          <cell r="F35">
            <v>156</v>
          </cell>
          <cell r="G35">
            <v>76</v>
          </cell>
          <cell r="H35">
            <v>51</v>
          </cell>
          <cell r="I35">
            <v>73</v>
          </cell>
          <cell r="J35">
            <v>54</v>
          </cell>
          <cell r="K35">
            <v>21</v>
          </cell>
          <cell r="L35">
            <v>2</v>
          </cell>
        </row>
        <row r="36">
          <cell r="A36" t="str">
            <v>Vorarlberg</v>
          </cell>
          <cell r="B36">
            <v>246</v>
          </cell>
          <cell r="C36">
            <v>0</v>
          </cell>
          <cell r="D36">
            <v>1</v>
          </cell>
          <cell r="E36">
            <v>23</v>
          </cell>
          <cell r="F36">
            <v>66</v>
          </cell>
          <cell r="G36">
            <v>52</v>
          </cell>
          <cell r="H36">
            <v>37</v>
          </cell>
          <cell r="I36">
            <v>18</v>
          </cell>
          <cell r="J36">
            <v>24</v>
          </cell>
          <cell r="K36">
            <v>24</v>
          </cell>
          <cell r="L36">
            <v>1</v>
          </cell>
        </row>
        <row r="37">
          <cell r="A37" t="str">
            <v>Wien</v>
          </cell>
          <cell r="B37">
            <v>754</v>
          </cell>
          <cell r="C37">
            <v>0</v>
          </cell>
          <cell r="D37">
            <v>0</v>
          </cell>
          <cell r="E37">
            <v>1</v>
          </cell>
          <cell r="F37">
            <v>1</v>
          </cell>
          <cell r="G37">
            <v>0</v>
          </cell>
          <cell r="H37">
            <v>13</v>
          </cell>
          <cell r="I37">
            <v>92</v>
          </cell>
          <cell r="J37">
            <v>278</v>
          </cell>
          <cell r="K37">
            <v>54</v>
          </cell>
          <cell r="L37">
            <v>315</v>
          </cell>
        </row>
        <row r="38">
          <cell r="B38" t="str">
            <v>Horte</v>
          </cell>
        </row>
        <row r="39">
          <cell r="A39" t="str">
            <v>Österreich</v>
          </cell>
          <cell r="B39">
            <v>1080</v>
          </cell>
          <cell r="C39">
            <v>23</v>
          </cell>
          <cell r="D39">
            <v>101</v>
          </cell>
          <cell r="E39">
            <v>237</v>
          </cell>
          <cell r="F39">
            <v>215</v>
          </cell>
          <cell r="G39">
            <v>112</v>
          </cell>
          <cell r="H39">
            <v>28</v>
          </cell>
          <cell r="I39">
            <v>29</v>
          </cell>
          <cell r="J39">
            <v>92</v>
          </cell>
          <cell r="K39">
            <v>81</v>
          </cell>
          <cell r="L39">
            <v>162</v>
          </cell>
        </row>
        <row r="40">
          <cell r="A40" t="str">
            <v>Burgenland</v>
          </cell>
          <cell r="B40">
            <v>23</v>
          </cell>
          <cell r="C40">
            <v>0</v>
          </cell>
          <cell r="D40">
            <v>10</v>
          </cell>
          <cell r="E40">
            <v>8</v>
          </cell>
          <cell r="F40">
            <v>3</v>
          </cell>
          <cell r="G40">
            <v>0</v>
          </cell>
          <cell r="H40">
            <v>1</v>
          </cell>
          <cell r="I40">
            <v>1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Kärnten</v>
          </cell>
          <cell r="B41">
            <v>102</v>
          </cell>
          <cell r="C41">
            <v>0</v>
          </cell>
          <cell r="D41">
            <v>4</v>
          </cell>
          <cell r="E41">
            <v>12</v>
          </cell>
          <cell r="F41">
            <v>53</v>
          </cell>
          <cell r="G41">
            <v>15</v>
          </cell>
          <cell r="H41">
            <v>11</v>
          </cell>
          <cell r="I41">
            <v>1</v>
          </cell>
          <cell r="J41">
            <v>3</v>
          </cell>
          <cell r="K41">
            <v>2</v>
          </cell>
          <cell r="L41">
            <v>1</v>
          </cell>
        </row>
        <row r="42">
          <cell r="A42" t="str">
            <v>Niederösterreich</v>
          </cell>
          <cell r="B42">
            <v>165</v>
          </cell>
          <cell r="C42">
            <v>3</v>
          </cell>
          <cell r="D42">
            <v>22</v>
          </cell>
          <cell r="E42">
            <v>64</v>
          </cell>
          <cell r="F42">
            <v>42</v>
          </cell>
          <cell r="G42">
            <v>19</v>
          </cell>
          <cell r="H42">
            <v>5</v>
          </cell>
          <cell r="I42">
            <v>4</v>
          </cell>
          <cell r="J42">
            <v>2</v>
          </cell>
          <cell r="K42">
            <v>4</v>
          </cell>
          <cell r="L42">
            <v>0</v>
          </cell>
        </row>
        <row r="43">
          <cell r="A43" t="str">
            <v>Oberösterreich</v>
          </cell>
          <cell r="B43">
            <v>204</v>
          </cell>
          <cell r="C43">
            <v>1</v>
          </cell>
          <cell r="D43">
            <v>21</v>
          </cell>
          <cell r="E43">
            <v>104</v>
          </cell>
          <cell r="F43">
            <v>27</v>
          </cell>
          <cell r="G43">
            <v>38</v>
          </cell>
          <cell r="H43">
            <v>0</v>
          </cell>
          <cell r="I43">
            <v>1</v>
          </cell>
          <cell r="J43">
            <v>5</v>
          </cell>
          <cell r="K43">
            <v>7</v>
          </cell>
          <cell r="L43">
            <v>0</v>
          </cell>
        </row>
        <row r="44">
          <cell r="A44" t="str">
            <v>Salzburg</v>
          </cell>
          <cell r="B44">
            <v>21</v>
          </cell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0</v>
          </cell>
          <cell r="H44">
            <v>0</v>
          </cell>
          <cell r="I44">
            <v>7</v>
          </cell>
          <cell r="J44">
            <v>0</v>
          </cell>
          <cell r="K44">
            <v>1</v>
          </cell>
          <cell r="L44">
            <v>10</v>
          </cell>
        </row>
        <row r="45">
          <cell r="A45" t="str">
            <v>Steiermark</v>
          </cell>
          <cell r="B45">
            <v>56</v>
          </cell>
          <cell r="C45">
            <v>0</v>
          </cell>
          <cell r="D45">
            <v>0</v>
          </cell>
          <cell r="E45">
            <v>7</v>
          </cell>
          <cell r="F45">
            <v>36</v>
          </cell>
          <cell r="G45">
            <v>12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 t="str">
            <v>Tirol</v>
          </cell>
          <cell r="B46">
            <v>84</v>
          </cell>
          <cell r="C46">
            <v>0</v>
          </cell>
          <cell r="D46">
            <v>4</v>
          </cell>
          <cell r="E46">
            <v>16</v>
          </cell>
          <cell r="F46">
            <v>32</v>
          </cell>
          <cell r="G46">
            <v>24</v>
          </cell>
          <cell r="H46">
            <v>6</v>
          </cell>
          <cell r="I46">
            <v>1</v>
          </cell>
          <cell r="J46">
            <v>1</v>
          </cell>
          <cell r="K46">
            <v>0</v>
          </cell>
          <cell r="L46">
            <v>0</v>
          </cell>
        </row>
        <row r="47">
          <cell r="A47" t="str">
            <v>Vorarlberg</v>
          </cell>
          <cell r="B47">
            <v>92</v>
          </cell>
          <cell r="C47">
            <v>19</v>
          </cell>
          <cell r="D47">
            <v>39</v>
          </cell>
          <cell r="E47">
            <v>18</v>
          </cell>
          <cell r="F47">
            <v>11</v>
          </cell>
          <cell r="G47">
            <v>4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 t="str">
            <v>Wien1)</v>
          </cell>
          <cell r="B48">
            <v>333</v>
          </cell>
          <cell r="C48">
            <v>0</v>
          </cell>
          <cell r="D48">
            <v>0</v>
          </cell>
          <cell r="E48">
            <v>7</v>
          </cell>
          <cell r="F48">
            <v>10</v>
          </cell>
          <cell r="G48">
            <v>0</v>
          </cell>
          <cell r="H48">
            <v>3</v>
          </cell>
          <cell r="I48">
            <v>14</v>
          </cell>
          <cell r="J48">
            <v>81</v>
          </cell>
          <cell r="K48">
            <v>67</v>
          </cell>
          <cell r="L48">
            <v>151</v>
          </cell>
        </row>
        <row r="49">
          <cell r="B49" t="str">
            <v>Altersgemischte Betreuungseinrichtungen</v>
          </cell>
        </row>
        <row r="50">
          <cell r="A50" t="str">
            <v>Österreich</v>
          </cell>
          <cell r="B50">
            <v>1731</v>
          </cell>
          <cell r="C50">
            <v>8</v>
          </cell>
          <cell r="D50">
            <v>34</v>
          </cell>
          <cell r="E50">
            <v>78</v>
          </cell>
          <cell r="F50">
            <v>62</v>
          </cell>
          <cell r="G50">
            <v>45</v>
          </cell>
          <cell r="H50">
            <v>161</v>
          </cell>
          <cell r="I50">
            <v>676</v>
          </cell>
          <cell r="J50">
            <v>384</v>
          </cell>
          <cell r="K50">
            <v>116</v>
          </cell>
          <cell r="L50">
            <v>167</v>
          </cell>
        </row>
        <row r="51">
          <cell r="A51" t="str">
            <v>Burgenland</v>
          </cell>
          <cell r="B51">
            <v>75</v>
          </cell>
          <cell r="C51">
            <v>0</v>
          </cell>
          <cell r="D51">
            <v>1</v>
          </cell>
          <cell r="E51">
            <v>2</v>
          </cell>
          <cell r="F51">
            <v>1</v>
          </cell>
          <cell r="G51">
            <v>2</v>
          </cell>
          <cell r="H51">
            <v>17</v>
          </cell>
          <cell r="I51">
            <v>35</v>
          </cell>
          <cell r="J51">
            <v>17</v>
          </cell>
          <cell r="K51">
            <v>0</v>
          </cell>
          <cell r="L51">
            <v>0</v>
          </cell>
        </row>
        <row r="52">
          <cell r="A52" t="str">
            <v>Kärnten</v>
          </cell>
          <cell r="B52">
            <v>65</v>
          </cell>
          <cell r="C52">
            <v>0</v>
          </cell>
          <cell r="D52">
            <v>3</v>
          </cell>
          <cell r="E52">
            <v>4</v>
          </cell>
          <cell r="F52">
            <v>6</v>
          </cell>
          <cell r="G52">
            <v>2</v>
          </cell>
          <cell r="H52">
            <v>7</v>
          </cell>
          <cell r="I52">
            <v>25</v>
          </cell>
          <cell r="J52">
            <v>14</v>
          </cell>
          <cell r="K52">
            <v>3</v>
          </cell>
          <cell r="L52">
            <v>1</v>
          </cell>
        </row>
        <row r="53">
          <cell r="A53" t="str">
            <v>Niederösterreich</v>
          </cell>
          <cell r="B53">
            <v>94</v>
          </cell>
          <cell r="C53">
            <v>1</v>
          </cell>
          <cell r="D53">
            <v>5</v>
          </cell>
          <cell r="E53">
            <v>6</v>
          </cell>
          <cell r="F53">
            <v>7</v>
          </cell>
          <cell r="G53">
            <v>12</v>
          </cell>
          <cell r="H53">
            <v>12</v>
          </cell>
          <cell r="I53">
            <v>15</v>
          </cell>
          <cell r="J53">
            <v>22</v>
          </cell>
          <cell r="K53">
            <v>9</v>
          </cell>
          <cell r="L53">
            <v>5</v>
          </cell>
        </row>
        <row r="54">
          <cell r="A54" t="str">
            <v>Oberösterreich</v>
          </cell>
          <cell r="B54">
            <v>0</v>
          </cell>
          <cell r="C54" t="str">
            <v>-</v>
          </cell>
          <cell r="D54" t="str">
            <v>-</v>
          </cell>
          <cell r="E54" t="str">
            <v>-</v>
          </cell>
          <cell r="F54" t="str">
            <v>-</v>
          </cell>
          <cell r="G54" t="str">
            <v>-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</row>
        <row r="55">
          <cell r="A55" t="str">
            <v>Salzburg</v>
          </cell>
          <cell r="B55">
            <v>169</v>
          </cell>
          <cell r="C55">
            <v>4</v>
          </cell>
          <cell r="D55">
            <v>14</v>
          </cell>
          <cell r="E55">
            <v>25</v>
          </cell>
          <cell r="F55">
            <v>26</v>
          </cell>
          <cell r="G55">
            <v>14</v>
          </cell>
          <cell r="H55">
            <v>18</v>
          </cell>
          <cell r="I55">
            <v>27</v>
          </cell>
          <cell r="J55">
            <v>28</v>
          </cell>
          <cell r="K55">
            <v>3</v>
          </cell>
          <cell r="L55">
            <v>10</v>
          </cell>
        </row>
        <row r="56">
          <cell r="A56" t="str">
            <v>Steiermark</v>
          </cell>
          <cell r="B56">
            <v>12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4</v>
          </cell>
          <cell r="I56">
            <v>1</v>
          </cell>
          <cell r="J56">
            <v>5</v>
          </cell>
          <cell r="K56">
            <v>2</v>
          </cell>
          <cell r="L56">
            <v>0</v>
          </cell>
        </row>
        <row r="57">
          <cell r="A57" t="str">
            <v>Tirol</v>
          </cell>
          <cell r="B57">
            <v>0</v>
          </cell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-</v>
          </cell>
        </row>
        <row r="58">
          <cell r="A58" t="str">
            <v>Vorarlberg</v>
          </cell>
          <cell r="B58">
            <v>155</v>
          </cell>
          <cell r="C58">
            <v>3</v>
          </cell>
          <cell r="D58">
            <v>9</v>
          </cell>
          <cell r="E58">
            <v>38</v>
          </cell>
          <cell r="F58">
            <v>15</v>
          </cell>
          <cell r="G58">
            <v>13</v>
          </cell>
          <cell r="H58">
            <v>4</v>
          </cell>
          <cell r="I58">
            <v>24</v>
          </cell>
          <cell r="J58">
            <v>26</v>
          </cell>
          <cell r="K58">
            <v>20</v>
          </cell>
          <cell r="L58">
            <v>3</v>
          </cell>
        </row>
        <row r="59">
          <cell r="A59" t="str">
            <v>Wien</v>
          </cell>
          <cell r="B59">
            <v>1161</v>
          </cell>
          <cell r="C59">
            <v>0</v>
          </cell>
          <cell r="D59">
            <v>2</v>
          </cell>
          <cell r="E59">
            <v>3</v>
          </cell>
          <cell r="F59">
            <v>7</v>
          </cell>
          <cell r="G59">
            <v>2</v>
          </cell>
          <cell r="H59">
            <v>99</v>
          </cell>
          <cell r="I59">
            <v>549</v>
          </cell>
          <cell r="J59">
            <v>272</v>
          </cell>
          <cell r="K59">
            <v>79</v>
          </cell>
          <cell r="L59">
            <v>148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63"/>
  <sheetViews>
    <sheetView workbookViewId="0">
      <selection sqref="A1:I1"/>
    </sheetView>
  </sheetViews>
  <sheetFormatPr baseColWidth="10" defaultRowHeight="9.75" customHeight="1" x14ac:dyDescent="0.15"/>
  <cols>
    <col min="1" max="1" width="12.1640625" style="5" customWidth="1"/>
    <col min="2" max="2" width="5.5" style="5" customWidth="1"/>
    <col min="3" max="6" width="6.6640625" style="5" customWidth="1"/>
    <col min="7" max="9" width="11.1640625" style="5" customWidth="1"/>
    <col min="10" max="16384" width="10.83203125" style="5"/>
  </cols>
  <sheetData>
    <row r="1" spans="1:9" s="9" customFormat="1" ht="12" x14ac:dyDescent="0.15">
      <c r="A1" s="42" t="s">
        <v>84</v>
      </c>
      <c r="B1" s="42"/>
      <c r="C1" s="42"/>
      <c r="D1" s="42"/>
      <c r="E1" s="42"/>
      <c r="F1" s="42"/>
      <c r="G1" s="42"/>
      <c r="H1" s="42"/>
      <c r="I1" s="42"/>
    </row>
    <row r="2" spans="1:9" ht="9.75" customHeight="1" x14ac:dyDescent="0.15">
      <c r="I2" s="2"/>
    </row>
    <row r="3" spans="1:9" s="8" customFormat="1" ht="12.75" customHeight="1" x14ac:dyDescent="0.15">
      <c r="A3" s="43" t="s">
        <v>0</v>
      </c>
      <c r="B3" s="46" t="s">
        <v>15</v>
      </c>
      <c r="C3" s="47" t="s">
        <v>16</v>
      </c>
      <c r="D3" s="47"/>
      <c r="E3" s="47"/>
      <c r="F3" s="47"/>
      <c r="G3" s="48" t="s">
        <v>17</v>
      </c>
      <c r="H3" s="48"/>
      <c r="I3" s="48"/>
    </row>
    <row r="4" spans="1:9" s="8" customFormat="1" ht="12.75" customHeight="1" x14ac:dyDescent="0.15">
      <c r="A4" s="44"/>
      <c r="B4" s="46"/>
      <c r="C4" s="46">
        <v>4</v>
      </c>
      <c r="D4" s="46">
        <v>5</v>
      </c>
      <c r="E4" s="46">
        <v>6</v>
      </c>
      <c r="F4" s="46">
        <v>7</v>
      </c>
      <c r="G4" s="49" t="s">
        <v>20</v>
      </c>
      <c r="H4" s="49"/>
      <c r="I4" s="38" t="s">
        <v>18</v>
      </c>
    </row>
    <row r="5" spans="1:9" s="8" customFormat="1" ht="25.5" customHeight="1" x14ac:dyDescent="0.15">
      <c r="A5" s="45"/>
      <c r="B5" s="46"/>
      <c r="C5" s="46"/>
      <c r="D5" s="46"/>
      <c r="E5" s="46"/>
      <c r="F5" s="46"/>
      <c r="G5" s="13" t="s">
        <v>19</v>
      </c>
      <c r="H5" s="13" t="s">
        <v>21</v>
      </c>
      <c r="I5" s="39"/>
    </row>
    <row r="6" spans="1:9" s="3" customFormat="1" ht="15" customHeight="1" x14ac:dyDescent="0.15">
      <c r="B6" s="40" t="s">
        <v>12</v>
      </c>
      <c r="C6" s="40"/>
      <c r="D6" s="40"/>
      <c r="E6" s="40"/>
      <c r="F6" s="40"/>
      <c r="G6" s="40"/>
      <c r="H6" s="40"/>
      <c r="I6" s="40"/>
    </row>
    <row r="7" spans="1:9" s="1" customFormat="1" ht="12.75" customHeight="1" x14ac:dyDescent="0.15">
      <c r="A7" s="1" t="s">
        <v>11</v>
      </c>
      <c r="B7" s="10">
        <v>9267</v>
      </c>
      <c r="C7" s="10">
        <v>53</v>
      </c>
      <c r="D7" s="10">
        <v>9200</v>
      </c>
      <c r="E7" s="10">
        <v>8</v>
      </c>
      <c r="F7" s="10">
        <v>6</v>
      </c>
      <c r="G7" s="10">
        <v>8539</v>
      </c>
      <c r="H7" s="10">
        <v>40</v>
      </c>
      <c r="I7" s="10">
        <v>728</v>
      </c>
    </row>
    <row r="8" spans="1:9" ht="12.75" customHeight="1" x14ac:dyDescent="0.15">
      <c r="A8" s="5" t="s">
        <v>1</v>
      </c>
      <c r="B8" s="11">
        <v>285</v>
      </c>
      <c r="C8" s="11">
        <v>0</v>
      </c>
      <c r="D8" s="11">
        <v>285</v>
      </c>
      <c r="E8" s="11">
        <v>0</v>
      </c>
      <c r="F8" s="11">
        <v>0</v>
      </c>
      <c r="G8" s="11">
        <v>250</v>
      </c>
      <c r="H8" s="11">
        <v>0</v>
      </c>
      <c r="I8" s="11">
        <v>35</v>
      </c>
    </row>
    <row r="9" spans="1:9" ht="9.75" customHeight="1" x14ac:dyDescent="0.15">
      <c r="A9" s="5" t="s">
        <v>2</v>
      </c>
      <c r="B9" s="11">
        <v>511</v>
      </c>
      <c r="C9" s="11">
        <v>0</v>
      </c>
      <c r="D9" s="11">
        <v>510</v>
      </c>
      <c r="E9" s="11">
        <v>1</v>
      </c>
      <c r="F9" s="11">
        <v>0</v>
      </c>
      <c r="G9" s="11">
        <v>466</v>
      </c>
      <c r="H9" s="11">
        <v>0</v>
      </c>
      <c r="I9" s="11">
        <v>45</v>
      </c>
    </row>
    <row r="10" spans="1:9" ht="9.75" customHeight="1" x14ac:dyDescent="0.15">
      <c r="A10" s="5" t="s">
        <v>3</v>
      </c>
      <c r="B10" s="11">
        <v>1482</v>
      </c>
      <c r="C10" s="11">
        <v>1</v>
      </c>
      <c r="D10" s="11">
        <v>1478</v>
      </c>
      <c r="E10" s="11">
        <v>1</v>
      </c>
      <c r="F10" s="11">
        <v>2</v>
      </c>
      <c r="G10" s="11">
        <v>1373</v>
      </c>
      <c r="H10" s="11">
        <v>0</v>
      </c>
      <c r="I10" s="11">
        <v>109</v>
      </c>
    </row>
    <row r="11" spans="1:9" ht="9.75" customHeight="1" x14ac:dyDescent="0.15">
      <c r="A11" s="5" t="s">
        <v>4</v>
      </c>
      <c r="B11" s="11">
        <v>1227</v>
      </c>
      <c r="C11" s="11">
        <v>10</v>
      </c>
      <c r="D11" s="11">
        <v>1215</v>
      </c>
      <c r="E11" s="11">
        <v>0</v>
      </c>
      <c r="F11" s="11">
        <v>2</v>
      </c>
      <c r="G11" s="11">
        <v>1029</v>
      </c>
      <c r="H11" s="11">
        <v>0</v>
      </c>
      <c r="I11" s="11">
        <v>198</v>
      </c>
    </row>
    <row r="12" spans="1:9" ht="9.75" customHeight="1" x14ac:dyDescent="0.15">
      <c r="A12" s="5" t="s">
        <v>5</v>
      </c>
      <c r="B12" s="11">
        <v>549</v>
      </c>
      <c r="C12" s="11">
        <v>3</v>
      </c>
      <c r="D12" s="11">
        <v>543</v>
      </c>
      <c r="E12" s="11">
        <v>1</v>
      </c>
      <c r="F12" s="11">
        <v>2</v>
      </c>
      <c r="G12" s="11">
        <v>482</v>
      </c>
      <c r="H12" s="11">
        <v>0</v>
      </c>
      <c r="I12" s="11">
        <v>67</v>
      </c>
    </row>
    <row r="13" spans="1:9" ht="9.75" customHeight="1" x14ac:dyDescent="0.15">
      <c r="A13" s="5" t="s">
        <v>13</v>
      </c>
      <c r="B13" s="11">
        <v>1011</v>
      </c>
      <c r="C13" s="11">
        <v>0</v>
      </c>
      <c r="D13" s="11">
        <v>1011</v>
      </c>
      <c r="E13" s="11">
        <v>0</v>
      </c>
      <c r="F13" s="11">
        <v>0</v>
      </c>
      <c r="G13" s="11">
        <v>985</v>
      </c>
      <c r="H13" s="11">
        <v>0</v>
      </c>
      <c r="I13" s="11">
        <v>26</v>
      </c>
    </row>
    <row r="14" spans="1:9" ht="9.75" customHeight="1" x14ac:dyDescent="0.15">
      <c r="A14" s="5" t="s">
        <v>6</v>
      </c>
      <c r="B14" s="11">
        <v>805</v>
      </c>
      <c r="C14" s="11">
        <v>2</v>
      </c>
      <c r="D14" s="11">
        <v>798</v>
      </c>
      <c r="E14" s="11">
        <v>5</v>
      </c>
      <c r="F14" s="11">
        <v>0</v>
      </c>
      <c r="G14" s="11">
        <v>720</v>
      </c>
      <c r="H14" s="11">
        <v>9</v>
      </c>
      <c r="I14" s="11">
        <v>85</v>
      </c>
    </row>
    <row r="15" spans="1:9" ht="9.75" customHeight="1" x14ac:dyDescent="0.15">
      <c r="A15" s="5" t="s">
        <v>14</v>
      </c>
      <c r="B15" s="11">
        <v>493</v>
      </c>
      <c r="C15" s="11">
        <v>37</v>
      </c>
      <c r="D15" s="11">
        <v>456</v>
      </c>
      <c r="E15" s="11">
        <v>0</v>
      </c>
      <c r="F15" s="11">
        <v>0</v>
      </c>
      <c r="G15" s="11">
        <v>343</v>
      </c>
      <c r="H15" s="11">
        <v>31</v>
      </c>
      <c r="I15" s="11">
        <v>150</v>
      </c>
    </row>
    <row r="16" spans="1:9" ht="9.75" customHeight="1" x14ac:dyDescent="0.15">
      <c r="A16" s="5" t="s">
        <v>22</v>
      </c>
      <c r="B16" s="11">
        <v>2904</v>
      </c>
      <c r="C16" s="11">
        <v>0</v>
      </c>
      <c r="D16" s="11">
        <v>2904</v>
      </c>
      <c r="E16" s="11">
        <v>0</v>
      </c>
      <c r="F16" s="11">
        <v>0</v>
      </c>
      <c r="G16" s="11">
        <v>2891</v>
      </c>
      <c r="H16" s="11">
        <v>0</v>
      </c>
      <c r="I16" s="11">
        <v>13</v>
      </c>
    </row>
    <row r="17" spans="1:9" s="3" customFormat="1" ht="15" customHeight="1" x14ac:dyDescent="0.15">
      <c r="B17" s="41" t="s">
        <v>23</v>
      </c>
      <c r="C17" s="41"/>
      <c r="D17" s="41"/>
      <c r="E17" s="41"/>
      <c r="F17" s="41"/>
      <c r="G17" s="41"/>
      <c r="H17" s="41"/>
      <c r="I17" s="41"/>
    </row>
    <row r="18" spans="1:9" ht="12.75" customHeight="1" x14ac:dyDescent="0.15">
      <c r="A18" s="5" t="s">
        <v>11</v>
      </c>
      <c r="B18" s="11">
        <v>1882</v>
      </c>
      <c r="C18" s="11">
        <v>1</v>
      </c>
      <c r="D18" s="11">
        <v>1875</v>
      </c>
      <c r="E18" s="11">
        <v>4</v>
      </c>
      <c r="F18" s="11">
        <v>2</v>
      </c>
      <c r="G18" s="11">
        <v>1803</v>
      </c>
      <c r="H18" s="11">
        <v>0</v>
      </c>
      <c r="I18" s="11">
        <v>79</v>
      </c>
    </row>
    <row r="19" spans="1:9" ht="12.75" customHeight="1" x14ac:dyDescent="0.15">
      <c r="A19" s="5" t="s">
        <v>1</v>
      </c>
      <c r="B19" s="11">
        <v>70</v>
      </c>
      <c r="C19" s="12">
        <v>0</v>
      </c>
      <c r="D19" s="12">
        <v>70</v>
      </c>
      <c r="E19" s="12">
        <v>0</v>
      </c>
      <c r="F19" s="12">
        <v>0</v>
      </c>
      <c r="G19" s="11">
        <v>62</v>
      </c>
      <c r="H19" s="11">
        <v>0</v>
      </c>
      <c r="I19" s="11">
        <v>8</v>
      </c>
    </row>
    <row r="20" spans="1:9" ht="9.75" customHeight="1" x14ac:dyDescent="0.15">
      <c r="A20" s="5" t="s">
        <v>2</v>
      </c>
      <c r="B20" s="11">
        <v>118</v>
      </c>
      <c r="C20" s="12">
        <v>0</v>
      </c>
      <c r="D20" s="12">
        <v>117</v>
      </c>
      <c r="E20" s="12">
        <v>1</v>
      </c>
      <c r="F20" s="12">
        <v>0</v>
      </c>
      <c r="G20" s="11">
        <v>116</v>
      </c>
      <c r="H20" s="11">
        <v>0</v>
      </c>
      <c r="I20" s="11">
        <v>2</v>
      </c>
    </row>
    <row r="21" spans="1:9" ht="9.75" customHeight="1" x14ac:dyDescent="0.15">
      <c r="A21" s="5" t="s">
        <v>3</v>
      </c>
      <c r="B21" s="11">
        <v>130</v>
      </c>
      <c r="C21" s="12">
        <v>0</v>
      </c>
      <c r="D21" s="12">
        <v>130</v>
      </c>
      <c r="E21" s="12">
        <v>0</v>
      </c>
      <c r="F21" s="12">
        <v>0</v>
      </c>
      <c r="G21" s="11">
        <v>125</v>
      </c>
      <c r="H21" s="11">
        <v>0</v>
      </c>
      <c r="I21" s="11">
        <v>5</v>
      </c>
    </row>
    <row r="22" spans="1:9" ht="9.75" customHeight="1" x14ac:dyDescent="0.15">
      <c r="A22" s="5" t="s">
        <v>4</v>
      </c>
      <c r="B22" s="11">
        <v>300</v>
      </c>
      <c r="C22" s="12">
        <v>1</v>
      </c>
      <c r="D22" s="12">
        <v>298</v>
      </c>
      <c r="E22" s="12">
        <v>0</v>
      </c>
      <c r="F22" s="12">
        <v>1</v>
      </c>
      <c r="G22" s="11">
        <v>273</v>
      </c>
      <c r="H22" s="11">
        <v>0</v>
      </c>
      <c r="I22" s="11">
        <v>27</v>
      </c>
    </row>
    <row r="23" spans="1:9" ht="9.75" customHeight="1" x14ac:dyDescent="0.15">
      <c r="A23" s="5" t="s">
        <v>5</v>
      </c>
      <c r="B23" s="11">
        <v>131</v>
      </c>
      <c r="C23" s="12">
        <v>0</v>
      </c>
      <c r="D23" s="12">
        <v>130</v>
      </c>
      <c r="E23" s="12">
        <v>0</v>
      </c>
      <c r="F23" s="12">
        <v>1</v>
      </c>
      <c r="G23" s="11">
        <v>123</v>
      </c>
      <c r="H23" s="11">
        <v>0</v>
      </c>
      <c r="I23" s="11">
        <v>8</v>
      </c>
    </row>
    <row r="24" spans="1:9" ht="9.75" customHeight="1" x14ac:dyDescent="0.15">
      <c r="A24" s="5" t="s">
        <v>13</v>
      </c>
      <c r="B24" s="11">
        <v>228</v>
      </c>
      <c r="C24" s="12">
        <v>0</v>
      </c>
      <c r="D24" s="12">
        <v>228</v>
      </c>
      <c r="E24" s="12">
        <v>0</v>
      </c>
      <c r="F24" s="12">
        <v>0</v>
      </c>
      <c r="G24" s="11">
        <v>225</v>
      </c>
      <c r="H24" s="11">
        <v>0</v>
      </c>
      <c r="I24" s="11">
        <v>3</v>
      </c>
    </row>
    <row r="25" spans="1:9" ht="9.75" customHeight="1" x14ac:dyDescent="0.15">
      <c r="A25" s="5" t="s">
        <v>6</v>
      </c>
      <c r="B25" s="11">
        <v>249</v>
      </c>
      <c r="C25" s="12">
        <v>0</v>
      </c>
      <c r="D25" s="12">
        <v>246</v>
      </c>
      <c r="E25" s="12">
        <v>3</v>
      </c>
      <c r="F25" s="12">
        <v>0</v>
      </c>
      <c r="G25" s="11">
        <v>223</v>
      </c>
      <c r="H25" s="11">
        <v>0</v>
      </c>
      <c r="I25" s="11">
        <v>26</v>
      </c>
    </row>
    <row r="26" spans="1:9" ht="9.75" customHeight="1" x14ac:dyDescent="0.15">
      <c r="A26" s="5" t="s">
        <v>14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1:9" ht="9.75" customHeight="1" x14ac:dyDescent="0.15">
      <c r="A27" s="5" t="s">
        <v>7</v>
      </c>
      <c r="B27" s="11">
        <v>656</v>
      </c>
      <c r="C27" s="12">
        <v>0</v>
      </c>
      <c r="D27" s="12">
        <v>656</v>
      </c>
      <c r="E27" s="12">
        <v>0</v>
      </c>
      <c r="F27" s="12">
        <v>0</v>
      </c>
      <c r="G27" s="11">
        <v>656</v>
      </c>
      <c r="H27" s="11">
        <v>0</v>
      </c>
      <c r="I27" s="11">
        <v>0</v>
      </c>
    </row>
    <row r="28" spans="1:9" s="3" customFormat="1" ht="15" customHeight="1" x14ac:dyDescent="0.15">
      <c r="B28" s="41" t="s">
        <v>8</v>
      </c>
      <c r="C28" s="41"/>
      <c r="D28" s="41"/>
      <c r="E28" s="41"/>
      <c r="F28" s="41"/>
      <c r="G28" s="41"/>
      <c r="H28" s="41"/>
      <c r="I28" s="41"/>
    </row>
    <row r="29" spans="1:9" ht="12.75" customHeight="1" x14ac:dyDescent="0.15">
      <c r="A29" s="5" t="s">
        <v>11</v>
      </c>
      <c r="B29" s="11">
        <v>4574</v>
      </c>
      <c r="C29" s="11">
        <v>1</v>
      </c>
      <c r="D29" s="11">
        <v>4569</v>
      </c>
      <c r="E29" s="11">
        <v>2</v>
      </c>
      <c r="F29" s="11">
        <v>2</v>
      </c>
      <c r="G29" s="11">
        <v>4406</v>
      </c>
      <c r="H29" s="11">
        <v>37</v>
      </c>
      <c r="I29" s="11">
        <v>168</v>
      </c>
    </row>
    <row r="30" spans="1:9" ht="12.75" customHeight="1" x14ac:dyDescent="0.15">
      <c r="A30" s="5" t="s">
        <v>1</v>
      </c>
      <c r="B30" s="11">
        <v>117</v>
      </c>
      <c r="C30" s="12">
        <v>0</v>
      </c>
      <c r="D30" s="12">
        <v>117</v>
      </c>
      <c r="E30" s="12">
        <v>0</v>
      </c>
      <c r="F30" s="12">
        <v>0</v>
      </c>
      <c r="G30" s="11">
        <v>111</v>
      </c>
      <c r="H30" s="11">
        <v>0</v>
      </c>
      <c r="I30" s="11">
        <v>6</v>
      </c>
    </row>
    <row r="31" spans="1:9" ht="9.75" customHeight="1" x14ac:dyDescent="0.15">
      <c r="A31" s="5" t="s">
        <v>2</v>
      </c>
      <c r="B31" s="11">
        <v>226</v>
      </c>
      <c r="C31" s="12">
        <v>0</v>
      </c>
      <c r="D31" s="12">
        <v>226</v>
      </c>
      <c r="E31" s="12">
        <v>0</v>
      </c>
      <c r="F31" s="12">
        <v>0</v>
      </c>
      <c r="G31" s="11">
        <v>206</v>
      </c>
      <c r="H31" s="11">
        <v>0</v>
      </c>
      <c r="I31" s="11">
        <v>20</v>
      </c>
    </row>
    <row r="32" spans="1:9" ht="9.75" customHeight="1" x14ac:dyDescent="0.15">
      <c r="A32" s="5" t="s">
        <v>3</v>
      </c>
      <c r="B32" s="11">
        <v>1093</v>
      </c>
      <c r="C32" s="12">
        <v>0</v>
      </c>
      <c r="D32" s="12">
        <v>1093</v>
      </c>
      <c r="E32" s="12">
        <v>0</v>
      </c>
      <c r="F32" s="12">
        <v>0</v>
      </c>
      <c r="G32" s="11">
        <v>1090</v>
      </c>
      <c r="H32" s="11">
        <v>0</v>
      </c>
      <c r="I32" s="11">
        <v>3</v>
      </c>
    </row>
    <row r="33" spans="1:9" ht="9.75" customHeight="1" x14ac:dyDescent="0.15">
      <c r="A33" s="5" t="s">
        <v>4</v>
      </c>
      <c r="B33" s="11">
        <v>723</v>
      </c>
      <c r="C33" s="12">
        <v>0</v>
      </c>
      <c r="D33" s="12">
        <v>722</v>
      </c>
      <c r="E33" s="12">
        <v>0</v>
      </c>
      <c r="F33" s="12">
        <v>1</v>
      </c>
      <c r="G33" s="11">
        <v>678</v>
      </c>
      <c r="H33" s="11">
        <v>0</v>
      </c>
      <c r="I33" s="11">
        <v>45</v>
      </c>
    </row>
    <row r="34" spans="1:9" ht="9.75" customHeight="1" x14ac:dyDescent="0.15">
      <c r="A34" s="5" t="s">
        <v>5</v>
      </c>
      <c r="B34" s="11">
        <v>228</v>
      </c>
      <c r="C34" s="12">
        <v>0</v>
      </c>
      <c r="D34" s="12">
        <v>227</v>
      </c>
      <c r="E34" s="12">
        <v>0</v>
      </c>
      <c r="F34" s="12">
        <v>1</v>
      </c>
      <c r="G34" s="11">
        <v>214</v>
      </c>
      <c r="H34" s="11">
        <v>0</v>
      </c>
      <c r="I34" s="11">
        <v>14</v>
      </c>
    </row>
    <row r="35" spans="1:9" ht="9.75" customHeight="1" x14ac:dyDescent="0.15">
      <c r="A35" s="5" t="s">
        <v>13</v>
      </c>
      <c r="B35" s="11">
        <v>715</v>
      </c>
      <c r="C35" s="12">
        <v>0</v>
      </c>
      <c r="D35" s="12">
        <v>715</v>
      </c>
      <c r="E35" s="12">
        <v>0</v>
      </c>
      <c r="F35" s="12">
        <v>0</v>
      </c>
      <c r="G35" s="11">
        <v>699</v>
      </c>
      <c r="H35" s="11">
        <v>0</v>
      </c>
      <c r="I35" s="11">
        <v>16</v>
      </c>
    </row>
    <row r="36" spans="1:9" ht="9.75" customHeight="1" x14ac:dyDescent="0.15">
      <c r="A36" s="5" t="s">
        <v>6</v>
      </c>
      <c r="B36" s="11">
        <v>472</v>
      </c>
      <c r="C36" s="12">
        <v>0</v>
      </c>
      <c r="D36" s="12">
        <v>470</v>
      </c>
      <c r="E36" s="12">
        <v>2</v>
      </c>
      <c r="F36" s="12">
        <v>0</v>
      </c>
      <c r="G36" s="11">
        <v>433</v>
      </c>
      <c r="H36" s="11">
        <v>9</v>
      </c>
      <c r="I36" s="11">
        <v>39</v>
      </c>
    </row>
    <row r="37" spans="1:9" ht="9.75" customHeight="1" x14ac:dyDescent="0.15">
      <c r="A37" s="5" t="s">
        <v>14</v>
      </c>
      <c r="B37" s="11">
        <v>246</v>
      </c>
      <c r="C37" s="12">
        <v>1</v>
      </c>
      <c r="D37" s="12">
        <v>245</v>
      </c>
      <c r="E37" s="12">
        <v>0</v>
      </c>
      <c r="F37" s="12">
        <v>0</v>
      </c>
      <c r="G37" s="11">
        <v>222</v>
      </c>
      <c r="H37" s="11">
        <v>28</v>
      </c>
      <c r="I37" s="11">
        <v>24</v>
      </c>
    </row>
    <row r="38" spans="1:9" ht="9.75" customHeight="1" x14ac:dyDescent="0.15">
      <c r="A38" s="5" t="s">
        <v>7</v>
      </c>
      <c r="B38" s="11">
        <v>754</v>
      </c>
      <c r="C38" s="12">
        <v>0</v>
      </c>
      <c r="D38" s="12">
        <v>754</v>
      </c>
      <c r="E38" s="12">
        <v>0</v>
      </c>
      <c r="F38" s="12">
        <v>0</v>
      </c>
      <c r="G38" s="11">
        <v>753</v>
      </c>
      <c r="H38" s="11">
        <v>0</v>
      </c>
      <c r="I38" s="11">
        <v>1</v>
      </c>
    </row>
    <row r="39" spans="1:9" s="3" customFormat="1" ht="15" customHeight="1" x14ac:dyDescent="0.15">
      <c r="B39" s="41" t="s">
        <v>9</v>
      </c>
      <c r="C39" s="41"/>
      <c r="D39" s="41"/>
      <c r="E39" s="41"/>
      <c r="F39" s="41"/>
      <c r="G39" s="41"/>
      <c r="H39" s="41"/>
      <c r="I39" s="41"/>
    </row>
    <row r="40" spans="1:9" ht="12.75" customHeight="1" x14ac:dyDescent="0.15">
      <c r="A40" s="5" t="s">
        <v>11</v>
      </c>
      <c r="B40" s="11">
        <v>1080</v>
      </c>
      <c r="C40" s="11">
        <v>44</v>
      </c>
      <c r="D40" s="11">
        <v>1035</v>
      </c>
      <c r="E40" s="11">
        <v>0</v>
      </c>
      <c r="F40" s="11">
        <v>1</v>
      </c>
      <c r="G40" s="11">
        <v>719</v>
      </c>
      <c r="H40" s="11">
        <v>0</v>
      </c>
      <c r="I40" s="11">
        <v>361</v>
      </c>
    </row>
    <row r="41" spans="1:9" ht="12.75" customHeight="1" x14ac:dyDescent="0.15">
      <c r="A41" s="5" t="s">
        <v>1</v>
      </c>
      <c r="B41" s="11">
        <v>23</v>
      </c>
      <c r="C41" s="12">
        <v>0</v>
      </c>
      <c r="D41" s="12">
        <v>23</v>
      </c>
      <c r="E41" s="12">
        <v>0</v>
      </c>
      <c r="F41" s="12">
        <v>0</v>
      </c>
      <c r="G41" s="11">
        <v>5</v>
      </c>
      <c r="H41" s="11">
        <v>0</v>
      </c>
      <c r="I41" s="11">
        <v>18</v>
      </c>
    </row>
    <row r="42" spans="1:9" ht="9.75" customHeight="1" x14ac:dyDescent="0.15">
      <c r="A42" s="5" t="s">
        <v>2</v>
      </c>
      <c r="B42" s="11">
        <v>102</v>
      </c>
      <c r="C42" s="12">
        <v>0</v>
      </c>
      <c r="D42" s="12">
        <v>102</v>
      </c>
      <c r="E42" s="12">
        <v>0</v>
      </c>
      <c r="F42" s="12">
        <v>0</v>
      </c>
      <c r="G42" s="11">
        <v>86</v>
      </c>
      <c r="H42" s="11">
        <v>0</v>
      </c>
      <c r="I42" s="11">
        <v>16</v>
      </c>
    </row>
    <row r="43" spans="1:9" ht="9.75" customHeight="1" x14ac:dyDescent="0.15">
      <c r="A43" s="5" t="s">
        <v>3</v>
      </c>
      <c r="B43" s="11">
        <v>165</v>
      </c>
      <c r="C43" s="12">
        <v>1</v>
      </c>
      <c r="D43" s="12">
        <v>163</v>
      </c>
      <c r="E43" s="12">
        <v>0</v>
      </c>
      <c r="F43" s="12">
        <v>1</v>
      </c>
      <c r="G43" s="11">
        <v>76</v>
      </c>
      <c r="H43" s="11">
        <v>0</v>
      </c>
      <c r="I43" s="11">
        <v>89</v>
      </c>
    </row>
    <row r="44" spans="1:9" ht="9.75" customHeight="1" x14ac:dyDescent="0.15">
      <c r="A44" s="5" t="s">
        <v>4</v>
      </c>
      <c r="B44" s="11">
        <v>204</v>
      </c>
      <c r="C44" s="12">
        <v>9</v>
      </c>
      <c r="D44" s="12">
        <v>195</v>
      </c>
      <c r="E44" s="12">
        <v>0</v>
      </c>
      <c r="F44" s="12">
        <v>0</v>
      </c>
      <c r="G44" s="11">
        <v>78</v>
      </c>
      <c r="H44" s="11">
        <v>0</v>
      </c>
      <c r="I44" s="11">
        <v>126</v>
      </c>
    </row>
    <row r="45" spans="1:9" ht="9.75" customHeight="1" x14ac:dyDescent="0.15">
      <c r="A45" s="5" t="s">
        <v>5</v>
      </c>
      <c r="B45" s="11">
        <v>21</v>
      </c>
      <c r="C45" s="12">
        <v>0</v>
      </c>
      <c r="D45" s="12">
        <v>21</v>
      </c>
      <c r="E45" s="12">
        <v>0</v>
      </c>
      <c r="F45" s="12">
        <v>0</v>
      </c>
      <c r="G45" s="11">
        <v>19</v>
      </c>
      <c r="H45" s="11">
        <v>0</v>
      </c>
      <c r="I45" s="11">
        <v>2</v>
      </c>
    </row>
    <row r="46" spans="1:9" ht="9.75" customHeight="1" x14ac:dyDescent="0.15">
      <c r="A46" s="5" t="s">
        <v>13</v>
      </c>
      <c r="B46" s="11">
        <v>56</v>
      </c>
      <c r="C46" s="12">
        <v>0</v>
      </c>
      <c r="D46" s="12">
        <v>56</v>
      </c>
      <c r="E46" s="12">
        <v>0</v>
      </c>
      <c r="F46" s="12">
        <v>0</v>
      </c>
      <c r="G46" s="11">
        <v>49</v>
      </c>
      <c r="H46" s="11">
        <v>0</v>
      </c>
      <c r="I46" s="11">
        <v>7</v>
      </c>
    </row>
    <row r="47" spans="1:9" ht="9.75" customHeight="1" x14ac:dyDescent="0.15">
      <c r="A47" s="5" t="s">
        <v>6</v>
      </c>
      <c r="B47" s="11">
        <v>84</v>
      </c>
      <c r="C47" s="12">
        <v>2</v>
      </c>
      <c r="D47" s="12">
        <v>82</v>
      </c>
      <c r="E47" s="12">
        <v>0</v>
      </c>
      <c r="F47" s="12">
        <v>0</v>
      </c>
      <c r="G47" s="11">
        <v>64</v>
      </c>
      <c r="H47" s="11">
        <v>0</v>
      </c>
      <c r="I47" s="11">
        <v>20</v>
      </c>
    </row>
    <row r="48" spans="1:9" ht="9.75" customHeight="1" x14ac:dyDescent="0.15">
      <c r="A48" s="5" t="s">
        <v>14</v>
      </c>
      <c r="B48" s="11">
        <v>92</v>
      </c>
      <c r="C48" s="12">
        <v>32</v>
      </c>
      <c r="D48" s="12">
        <v>60</v>
      </c>
      <c r="E48" s="12">
        <v>0</v>
      </c>
      <c r="F48" s="12">
        <v>0</v>
      </c>
      <c r="G48" s="11">
        <v>16</v>
      </c>
      <c r="H48" s="11">
        <v>0</v>
      </c>
      <c r="I48" s="11">
        <v>76</v>
      </c>
    </row>
    <row r="49" spans="1:9" ht="9.75" customHeight="1" x14ac:dyDescent="0.15">
      <c r="A49" s="5" t="s">
        <v>22</v>
      </c>
      <c r="B49" s="11">
        <v>333</v>
      </c>
      <c r="C49" s="12">
        <v>0</v>
      </c>
      <c r="D49" s="12">
        <v>333</v>
      </c>
      <c r="E49" s="12">
        <v>0</v>
      </c>
      <c r="F49" s="12">
        <v>0</v>
      </c>
      <c r="G49" s="11">
        <v>326</v>
      </c>
      <c r="H49" s="11">
        <v>0</v>
      </c>
      <c r="I49" s="11">
        <v>7</v>
      </c>
    </row>
    <row r="50" spans="1:9" s="3" customFormat="1" ht="15" customHeight="1" x14ac:dyDescent="0.15">
      <c r="B50" s="41" t="s">
        <v>10</v>
      </c>
      <c r="C50" s="41"/>
      <c r="D50" s="41"/>
      <c r="E50" s="41"/>
      <c r="F50" s="41"/>
      <c r="G50" s="41"/>
      <c r="H50" s="41"/>
      <c r="I50" s="41"/>
    </row>
    <row r="51" spans="1:9" ht="12.75" customHeight="1" x14ac:dyDescent="0.15">
      <c r="A51" s="5" t="s">
        <v>11</v>
      </c>
      <c r="B51" s="11">
        <v>1731</v>
      </c>
      <c r="C51" s="11">
        <v>7</v>
      </c>
      <c r="D51" s="11">
        <v>1721</v>
      </c>
      <c r="E51" s="11">
        <v>2</v>
      </c>
      <c r="F51" s="11">
        <v>1</v>
      </c>
      <c r="G51" s="11">
        <v>1611</v>
      </c>
      <c r="H51" s="11">
        <v>3</v>
      </c>
      <c r="I51" s="11">
        <v>120</v>
      </c>
    </row>
    <row r="52" spans="1:9" ht="12.75" customHeight="1" x14ac:dyDescent="0.15">
      <c r="A52" s="5" t="s">
        <v>1</v>
      </c>
      <c r="B52" s="11">
        <v>75</v>
      </c>
      <c r="C52" s="12">
        <v>0</v>
      </c>
      <c r="D52" s="12">
        <v>75</v>
      </c>
      <c r="E52" s="12">
        <v>0</v>
      </c>
      <c r="F52" s="12">
        <v>0</v>
      </c>
      <c r="G52" s="11">
        <v>72</v>
      </c>
      <c r="H52" s="11">
        <v>0</v>
      </c>
      <c r="I52" s="11">
        <v>3</v>
      </c>
    </row>
    <row r="53" spans="1:9" ht="9.75" customHeight="1" x14ac:dyDescent="0.15">
      <c r="A53" s="5" t="s">
        <v>2</v>
      </c>
      <c r="B53" s="11">
        <v>65</v>
      </c>
      <c r="C53" s="12">
        <v>0</v>
      </c>
      <c r="D53" s="12">
        <v>65</v>
      </c>
      <c r="E53" s="12">
        <v>0</v>
      </c>
      <c r="F53" s="12">
        <v>0</v>
      </c>
      <c r="G53" s="11">
        <v>58</v>
      </c>
      <c r="H53" s="11">
        <v>0</v>
      </c>
      <c r="I53" s="11">
        <v>7</v>
      </c>
    </row>
    <row r="54" spans="1:9" ht="9.75" customHeight="1" x14ac:dyDescent="0.15">
      <c r="A54" s="5" t="s">
        <v>3</v>
      </c>
      <c r="B54" s="11">
        <v>94</v>
      </c>
      <c r="C54" s="12">
        <v>0</v>
      </c>
      <c r="D54" s="12">
        <v>92</v>
      </c>
      <c r="E54" s="12">
        <v>1</v>
      </c>
      <c r="F54" s="12">
        <v>1</v>
      </c>
      <c r="G54" s="11">
        <v>82</v>
      </c>
      <c r="H54" s="11">
        <v>0</v>
      </c>
      <c r="I54" s="11">
        <v>12</v>
      </c>
    </row>
    <row r="55" spans="1:9" ht="9.75" customHeight="1" x14ac:dyDescent="0.15">
      <c r="A55" s="5" t="s">
        <v>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</row>
    <row r="56" spans="1:9" ht="9.75" customHeight="1" x14ac:dyDescent="0.15">
      <c r="A56" s="5" t="s">
        <v>5</v>
      </c>
      <c r="B56" s="11">
        <v>169</v>
      </c>
      <c r="C56" s="12">
        <v>3</v>
      </c>
      <c r="D56" s="12">
        <v>165</v>
      </c>
      <c r="E56" s="12">
        <v>1</v>
      </c>
      <c r="F56" s="12">
        <v>0</v>
      </c>
      <c r="G56" s="11">
        <v>126</v>
      </c>
      <c r="H56" s="11">
        <v>0</v>
      </c>
      <c r="I56" s="11">
        <v>43</v>
      </c>
    </row>
    <row r="57" spans="1:9" ht="9.75" customHeight="1" x14ac:dyDescent="0.15">
      <c r="A57" s="5" t="s">
        <v>13</v>
      </c>
      <c r="B57" s="11">
        <v>12</v>
      </c>
      <c r="C57" s="12">
        <v>0</v>
      </c>
      <c r="D57" s="12">
        <v>12</v>
      </c>
      <c r="E57" s="12">
        <v>0</v>
      </c>
      <c r="F57" s="12">
        <v>0</v>
      </c>
      <c r="G57" s="11">
        <v>12</v>
      </c>
      <c r="H57" s="11">
        <v>0</v>
      </c>
      <c r="I57" s="11">
        <v>0</v>
      </c>
    </row>
    <row r="58" spans="1:9" ht="9.75" customHeight="1" x14ac:dyDescent="0.15">
      <c r="A58" s="5" t="s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</row>
    <row r="59" spans="1:9" ht="9.75" customHeight="1" x14ac:dyDescent="0.15">
      <c r="A59" s="5" t="s">
        <v>14</v>
      </c>
      <c r="B59" s="11">
        <v>155</v>
      </c>
      <c r="C59" s="11">
        <v>4</v>
      </c>
      <c r="D59" s="11">
        <v>151</v>
      </c>
      <c r="E59" s="11">
        <v>0</v>
      </c>
      <c r="F59" s="11">
        <v>0</v>
      </c>
      <c r="G59" s="11">
        <v>105</v>
      </c>
      <c r="H59" s="11">
        <v>3</v>
      </c>
      <c r="I59" s="11">
        <v>50</v>
      </c>
    </row>
    <row r="60" spans="1:9" ht="9.75" customHeight="1" x14ac:dyDescent="0.15">
      <c r="A60" s="5" t="s">
        <v>7</v>
      </c>
      <c r="B60" s="11">
        <v>1161</v>
      </c>
      <c r="C60" s="11">
        <v>0</v>
      </c>
      <c r="D60" s="11">
        <v>1161</v>
      </c>
      <c r="E60" s="11">
        <v>0</v>
      </c>
      <c r="F60" s="11">
        <v>0</v>
      </c>
      <c r="G60" s="11">
        <v>1156</v>
      </c>
      <c r="H60" s="11">
        <v>0</v>
      </c>
      <c r="I60" s="11">
        <v>5</v>
      </c>
    </row>
    <row r="61" spans="1:9" s="1" customFormat="1" ht="9.75" customHeight="1" x14ac:dyDescent="0.15">
      <c r="B61" s="6"/>
      <c r="C61" s="6"/>
      <c r="D61" s="6"/>
      <c r="E61" s="4"/>
      <c r="F61" s="6"/>
      <c r="H61" s="4"/>
    </row>
    <row r="62" spans="1:9" s="1" customFormat="1" ht="39" customHeight="1" x14ac:dyDescent="0.15">
      <c r="A62" s="37" t="s">
        <v>81</v>
      </c>
      <c r="B62" s="37"/>
      <c r="C62" s="37"/>
      <c r="D62" s="37"/>
      <c r="E62" s="37"/>
      <c r="F62" s="37"/>
      <c r="G62" s="37"/>
      <c r="H62" s="37"/>
      <c r="I62" s="37"/>
    </row>
    <row r="63" spans="1:9" ht="9.75" customHeight="1" x14ac:dyDescent="0.15">
      <c r="A63" s="7"/>
    </row>
  </sheetData>
  <mergeCells count="17">
    <mergeCell ref="A1:I1"/>
    <mergeCell ref="A3:A5"/>
    <mergeCell ref="B3:B5"/>
    <mergeCell ref="C3:F3"/>
    <mergeCell ref="G3:I3"/>
    <mergeCell ref="C4:C5"/>
    <mergeCell ref="D4:D5"/>
    <mergeCell ref="E4:E5"/>
    <mergeCell ref="F4:F5"/>
    <mergeCell ref="G4:H4"/>
    <mergeCell ref="A62:I62"/>
    <mergeCell ref="I4:I5"/>
    <mergeCell ref="B6:I6"/>
    <mergeCell ref="B17:I17"/>
    <mergeCell ref="B28:I28"/>
    <mergeCell ref="B39:I39"/>
    <mergeCell ref="B50:I50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K61"/>
  <sheetViews>
    <sheetView workbookViewId="0">
      <selection sqref="A1:K1"/>
    </sheetView>
  </sheetViews>
  <sheetFormatPr baseColWidth="10" defaultRowHeight="9.75" customHeight="1" x14ac:dyDescent="0.15"/>
  <cols>
    <col min="1" max="1" width="9.6640625" style="5" customWidth="1"/>
    <col min="2" max="2" width="9.1640625" style="5" customWidth="1"/>
    <col min="3" max="11" width="6.6640625" style="5" customWidth="1"/>
    <col min="12" max="16384" width="10.83203125" style="5"/>
  </cols>
  <sheetData>
    <row r="1" spans="1:11" s="15" customFormat="1" ht="12" x14ac:dyDescent="0.15">
      <c r="A1" s="42" t="s">
        <v>85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9.75" customHeight="1" x14ac:dyDescent="0.15">
      <c r="H2" s="51"/>
      <c r="I2" s="51"/>
      <c r="J2" s="51"/>
      <c r="K2" s="51"/>
    </row>
    <row r="3" spans="1:11" s="8" customFormat="1" ht="12.75" customHeight="1" x14ac:dyDescent="0.15">
      <c r="A3" s="43" t="s">
        <v>0</v>
      </c>
      <c r="B3" s="46" t="s">
        <v>24</v>
      </c>
      <c r="C3" s="48" t="s">
        <v>25</v>
      </c>
      <c r="D3" s="48"/>
      <c r="E3" s="48"/>
      <c r="F3" s="48"/>
      <c r="G3" s="48"/>
      <c r="H3" s="48"/>
      <c r="I3" s="48"/>
      <c r="J3" s="48"/>
      <c r="K3" s="48"/>
    </row>
    <row r="4" spans="1:11" s="8" customFormat="1" ht="38.25" customHeight="1" x14ac:dyDescent="0.15">
      <c r="A4" s="45"/>
      <c r="B4" s="46"/>
      <c r="C4" s="16" t="s">
        <v>26</v>
      </c>
      <c r="D4" s="16" t="s">
        <v>27</v>
      </c>
      <c r="E4" s="16" t="s">
        <v>28</v>
      </c>
      <c r="F4" s="16" t="s">
        <v>29</v>
      </c>
      <c r="G4" s="16" t="s">
        <v>30</v>
      </c>
      <c r="H4" s="16" t="s">
        <v>31</v>
      </c>
      <c r="I4" s="16" t="s">
        <v>32</v>
      </c>
      <c r="J4" s="16" t="s">
        <v>33</v>
      </c>
      <c r="K4" s="17" t="s">
        <v>34</v>
      </c>
    </row>
    <row r="5" spans="1:11" s="1" customFormat="1" ht="15" customHeight="1" x14ac:dyDescent="0.15">
      <c r="A5" s="18"/>
      <c r="B5" s="50" t="s">
        <v>12</v>
      </c>
      <c r="C5" s="50"/>
      <c r="D5" s="50"/>
      <c r="E5" s="50"/>
      <c r="F5" s="50"/>
      <c r="G5" s="50"/>
      <c r="H5" s="50"/>
      <c r="I5" s="50"/>
      <c r="J5" s="50"/>
      <c r="K5" s="50"/>
    </row>
    <row r="6" spans="1:11" s="1" customFormat="1" ht="12.75" customHeight="1" x14ac:dyDescent="0.15">
      <c r="A6" s="1" t="s">
        <v>11</v>
      </c>
      <c r="B6" s="10">
        <v>9267</v>
      </c>
      <c r="C6" s="10">
        <v>6</v>
      </c>
      <c r="D6" s="10">
        <v>167</v>
      </c>
      <c r="E6" s="10">
        <v>578</v>
      </c>
      <c r="F6" s="10">
        <v>215</v>
      </c>
      <c r="G6" s="10">
        <v>602</v>
      </c>
      <c r="H6" s="10">
        <v>1783</v>
      </c>
      <c r="I6" s="10">
        <v>2035</v>
      </c>
      <c r="J6" s="10">
        <v>707</v>
      </c>
      <c r="K6" s="10">
        <v>3174</v>
      </c>
    </row>
    <row r="7" spans="1:11" ht="12.75" customHeight="1" x14ac:dyDescent="0.15">
      <c r="A7" s="5" t="s">
        <v>1</v>
      </c>
      <c r="B7" s="11">
        <v>285</v>
      </c>
      <c r="C7" s="12">
        <v>0</v>
      </c>
      <c r="D7" s="12">
        <v>5</v>
      </c>
      <c r="E7" s="11">
        <v>8</v>
      </c>
      <c r="F7" s="11">
        <v>28</v>
      </c>
      <c r="G7" s="11">
        <v>82</v>
      </c>
      <c r="H7" s="11">
        <v>105</v>
      </c>
      <c r="I7" s="11">
        <v>48</v>
      </c>
      <c r="J7" s="11">
        <v>9</v>
      </c>
      <c r="K7" s="12">
        <v>0</v>
      </c>
    </row>
    <row r="8" spans="1:11" ht="9.75" customHeight="1" x14ac:dyDescent="0.15">
      <c r="A8" s="5" t="s">
        <v>2</v>
      </c>
      <c r="B8" s="11">
        <v>511</v>
      </c>
      <c r="C8" s="12">
        <v>1</v>
      </c>
      <c r="D8" s="12">
        <v>21</v>
      </c>
      <c r="E8" s="11">
        <v>25</v>
      </c>
      <c r="F8" s="11">
        <v>49</v>
      </c>
      <c r="G8" s="11">
        <v>92</v>
      </c>
      <c r="H8" s="11">
        <v>111</v>
      </c>
      <c r="I8" s="11">
        <v>55</v>
      </c>
      <c r="J8" s="11">
        <v>57</v>
      </c>
      <c r="K8" s="11">
        <v>100</v>
      </c>
    </row>
    <row r="9" spans="1:11" ht="9.75" customHeight="1" x14ac:dyDescent="0.15">
      <c r="A9" s="5" t="s">
        <v>3</v>
      </c>
      <c r="B9" s="11">
        <v>1482</v>
      </c>
      <c r="C9" s="12">
        <v>2</v>
      </c>
      <c r="D9" s="12">
        <v>9</v>
      </c>
      <c r="E9" s="11">
        <v>28</v>
      </c>
      <c r="F9" s="11">
        <v>37</v>
      </c>
      <c r="G9" s="11">
        <v>66</v>
      </c>
      <c r="H9" s="11">
        <v>779</v>
      </c>
      <c r="I9" s="11">
        <v>425</v>
      </c>
      <c r="J9" s="11">
        <v>87</v>
      </c>
      <c r="K9" s="11">
        <v>49</v>
      </c>
    </row>
    <row r="10" spans="1:11" ht="9.75" customHeight="1" x14ac:dyDescent="0.15">
      <c r="A10" s="5" t="s">
        <v>4</v>
      </c>
      <c r="B10" s="11">
        <v>1227</v>
      </c>
      <c r="C10" s="12">
        <v>0</v>
      </c>
      <c r="D10" s="12">
        <v>3</v>
      </c>
      <c r="E10" s="11">
        <v>9</v>
      </c>
      <c r="F10" s="11">
        <v>33</v>
      </c>
      <c r="G10" s="11">
        <v>225</v>
      </c>
      <c r="H10" s="11">
        <v>499</v>
      </c>
      <c r="I10" s="11">
        <v>149</v>
      </c>
      <c r="J10" s="11">
        <v>167</v>
      </c>
      <c r="K10" s="11">
        <v>142</v>
      </c>
    </row>
    <row r="11" spans="1:11" ht="9.75" customHeight="1" x14ac:dyDescent="0.15">
      <c r="A11" s="5" t="s">
        <v>5</v>
      </c>
      <c r="B11" s="11">
        <v>549</v>
      </c>
      <c r="C11" s="12">
        <v>0</v>
      </c>
      <c r="D11" s="12">
        <v>1</v>
      </c>
      <c r="E11" s="12">
        <v>22</v>
      </c>
      <c r="F11" s="11">
        <v>19</v>
      </c>
      <c r="G11" s="11">
        <v>79</v>
      </c>
      <c r="H11" s="11">
        <v>115</v>
      </c>
      <c r="I11" s="11">
        <v>174</v>
      </c>
      <c r="J11" s="11">
        <v>74</v>
      </c>
      <c r="K11" s="11">
        <v>65</v>
      </c>
    </row>
    <row r="12" spans="1:11" ht="9.75" customHeight="1" x14ac:dyDescent="0.15">
      <c r="A12" s="5" t="s">
        <v>13</v>
      </c>
      <c r="B12" s="11">
        <v>1011</v>
      </c>
      <c r="C12" s="12">
        <v>0</v>
      </c>
      <c r="D12" s="12">
        <v>0</v>
      </c>
      <c r="E12" s="12">
        <v>184</v>
      </c>
      <c r="F12" s="11">
        <v>2</v>
      </c>
      <c r="G12" s="11">
        <v>1</v>
      </c>
      <c r="H12" s="11">
        <v>0</v>
      </c>
      <c r="I12" s="11">
        <v>621</v>
      </c>
      <c r="J12" s="11">
        <v>124</v>
      </c>
      <c r="K12" s="11">
        <v>79</v>
      </c>
    </row>
    <row r="13" spans="1:11" ht="9.75" customHeight="1" x14ac:dyDescent="0.15">
      <c r="A13" s="5" t="s">
        <v>6</v>
      </c>
      <c r="B13" s="11">
        <v>805</v>
      </c>
      <c r="C13" s="12">
        <v>0</v>
      </c>
      <c r="D13" s="12">
        <v>84</v>
      </c>
      <c r="E13" s="11">
        <v>182</v>
      </c>
      <c r="F13" s="11">
        <v>33</v>
      </c>
      <c r="G13" s="11">
        <v>42</v>
      </c>
      <c r="H13" s="11">
        <v>51</v>
      </c>
      <c r="I13" s="11">
        <v>217</v>
      </c>
      <c r="J13" s="11">
        <v>68</v>
      </c>
      <c r="K13" s="11">
        <v>128</v>
      </c>
    </row>
    <row r="14" spans="1:11" ht="9.75" customHeight="1" x14ac:dyDescent="0.15">
      <c r="A14" s="5" t="s">
        <v>14</v>
      </c>
      <c r="B14" s="11">
        <v>493</v>
      </c>
      <c r="C14" s="12">
        <v>3</v>
      </c>
      <c r="D14" s="11">
        <v>41</v>
      </c>
      <c r="E14" s="11">
        <v>117</v>
      </c>
      <c r="F14" s="11">
        <v>10</v>
      </c>
      <c r="G14" s="11">
        <v>10</v>
      </c>
      <c r="H14" s="11">
        <v>45</v>
      </c>
      <c r="I14" s="11">
        <v>187</v>
      </c>
      <c r="J14" s="11">
        <v>62</v>
      </c>
      <c r="K14" s="11">
        <v>18</v>
      </c>
    </row>
    <row r="15" spans="1:11" ht="9.75" customHeight="1" x14ac:dyDescent="0.15">
      <c r="A15" s="5" t="s">
        <v>35</v>
      </c>
      <c r="B15" s="11">
        <v>2904</v>
      </c>
      <c r="C15" s="11">
        <v>0</v>
      </c>
      <c r="D15" s="12">
        <v>3</v>
      </c>
      <c r="E15" s="11">
        <v>3</v>
      </c>
      <c r="F15" s="11">
        <v>4</v>
      </c>
      <c r="G15" s="11">
        <v>5</v>
      </c>
      <c r="H15" s="11">
        <v>78</v>
      </c>
      <c r="I15" s="11">
        <v>159</v>
      </c>
      <c r="J15" s="11">
        <v>59</v>
      </c>
      <c r="K15" s="11">
        <v>2593</v>
      </c>
    </row>
    <row r="16" spans="1:11" s="1" customFormat="1" ht="15" customHeight="1" x14ac:dyDescent="0.15"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</row>
    <row r="17" spans="1:11" ht="12.75" customHeight="1" x14ac:dyDescent="0.15">
      <c r="A17" s="5" t="s">
        <v>11</v>
      </c>
      <c r="B17" s="11">
        <v>1882</v>
      </c>
      <c r="C17" s="12">
        <v>0</v>
      </c>
      <c r="D17" s="12">
        <v>10</v>
      </c>
      <c r="E17" s="12">
        <v>30</v>
      </c>
      <c r="F17" s="12">
        <v>11</v>
      </c>
      <c r="G17" s="12">
        <v>99</v>
      </c>
      <c r="H17" s="12">
        <v>249</v>
      </c>
      <c r="I17" s="12">
        <v>406</v>
      </c>
      <c r="J17" s="12">
        <v>206</v>
      </c>
      <c r="K17" s="12">
        <v>871</v>
      </c>
    </row>
    <row r="18" spans="1:11" ht="12.75" customHeight="1" x14ac:dyDescent="0.15">
      <c r="A18" s="5" t="s">
        <v>1</v>
      </c>
      <c r="B18" s="11">
        <v>70</v>
      </c>
      <c r="C18" s="12">
        <v>0</v>
      </c>
      <c r="D18" s="12">
        <v>1</v>
      </c>
      <c r="E18" s="12">
        <v>0</v>
      </c>
      <c r="F18" s="12">
        <v>5</v>
      </c>
      <c r="G18" s="12">
        <v>19</v>
      </c>
      <c r="H18" s="12">
        <v>27</v>
      </c>
      <c r="I18" s="12">
        <v>15</v>
      </c>
      <c r="J18" s="12">
        <v>3</v>
      </c>
      <c r="K18" s="12">
        <v>0</v>
      </c>
    </row>
    <row r="19" spans="1:11" ht="9.75" customHeight="1" x14ac:dyDescent="0.15">
      <c r="A19" s="5" t="s">
        <v>2</v>
      </c>
      <c r="B19" s="11">
        <v>118</v>
      </c>
      <c r="C19" s="12">
        <v>0</v>
      </c>
      <c r="D19" s="12">
        <v>2</v>
      </c>
      <c r="E19" s="12">
        <v>5</v>
      </c>
      <c r="F19" s="12">
        <v>3</v>
      </c>
      <c r="G19" s="12">
        <v>14</v>
      </c>
      <c r="H19" s="12">
        <v>14</v>
      </c>
      <c r="I19" s="12">
        <v>12</v>
      </c>
      <c r="J19" s="12">
        <v>17</v>
      </c>
      <c r="K19" s="12">
        <v>51</v>
      </c>
    </row>
    <row r="20" spans="1:11" ht="9.75" customHeight="1" x14ac:dyDescent="0.15">
      <c r="A20" s="5" t="s">
        <v>3</v>
      </c>
      <c r="B20" s="11">
        <v>130</v>
      </c>
      <c r="C20" s="12">
        <v>0</v>
      </c>
      <c r="D20" s="12">
        <v>0</v>
      </c>
      <c r="E20" s="12">
        <v>0</v>
      </c>
      <c r="F20" s="12">
        <v>0</v>
      </c>
      <c r="G20" s="12">
        <v>2</v>
      </c>
      <c r="H20" s="12">
        <v>25</v>
      </c>
      <c r="I20" s="12">
        <v>54</v>
      </c>
      <c r="J20" s="12">
        <v>29</v>
      </c>
      <c r="K20" s="12">
        <v>20</v>
      </c>
    </row>
    <row r="21" spans="1:11" ht="9.75" customHeight="1" x14ac:dyDescent="0.15">
      <c r="A21" s="5" t="s">
        <v>4</v>
      </c>
      <c r="B21" s="11">
        <v>300</v>
      </c>
      <c r="C21" s="12">
        <v>0</v>
      </c>
      <c r="D21" s="12">
        <v>1</v>
      </c>
      <c r="E21" s="12">
        <v>0</v>
      </c>
      <c r="F21" s="12">
        <v>1</v>
      </c>
      <c r="G21" s="12">
        <v>41</v>
      </c>
      <c r="H21" s="12">
        <v>142</v>
      </c>
      <c r="I21" s="12">
        <v>52</v>
      </c>
      <c r="J21" s="12">
        <v>19</v>
      </c>
      <c r="K21" s="12">
        <v>44</v>
      </c>
    </row>
    <row r="22" spans="1:11" ht="9.75" customHeight="1" x14ac:dyDescent="0.15">
      <c r="A22" s="5" t="s">
        <v>5</v>
      </c>
      <c r="B22" s="11">
        <v>131</v>
      </c>
      <c r="C22" s="12">
        <v>0</v>
      </c>
      <c r="D22" s="12">
        <v>0</v>
      </c>
      <c r="E22" s="12">
        <v>2</v>
      </c>
      <c r="F22" s="12">
        <v>0</v>
      </c>
      <c r="G22" s="12">
        <v>10</v>
      </c>
      <c r="H22" s="12">
        <v>16</v>
      </c>
      <c r="I22" s="12">
        <v>49</v>
      </c>
      <c r="J22" s="12">
        <v>28</v>
      </c>
      <c r="K22" s="12">
        <v>26</v>
      </c>
    </row>
    <row r="23" spans="1:11" ht="9.75" customHeight="1" x14ac:dyDescent="0.15">
      <c r="A23" s="5" t="s">
        <v>13</v>
      </c>
      <c r="B23" s="11">
        <v>228</v>
      </c>
      <c r="C23" s="12">
        <v>0</v>
      </c>
      <c r="D23" s="12">
        <v>0</v>
      </c>
      <c r="E23" s="12">
        <v>15</v>
      </c>
      <c r="F23" s="12">
        <v>0</v>
      </c>
      <c r="G23" s="12">
        <v>0</v>
      </c>
      <c r="H23" s="12">
        <v>0</v>
      </c>
      <c r="I23" s="12">
        <v>108</v>
      </c>
      <c r="J23" s="12">
        <v>63</v>
      </c>
      <c r="K23" s="12">
        <v>42</v>
      </c>
    </row>
    <row r="24" spans="1:11" ht="9.75" customHeight="1" x14ac:dyDescent="0.15">
      <c r="A24" s="5" t="s">
        <v>6</v>
      </c>
      <c r="B24" s="11">
        <v>249</v>
      </c>
      <c r="C24" s="12">
        <v>0</v>
      </c>
      <c r="D24" s="12">
        <v>6</v>
      </c>
      <c r="E24" s="12">
        <v>8</v>
      </c>
      <c r="F24" s="12">
        <v>2</v>
      </c>
      <c r="G24" s="12">
        <v>12</v>
      </c>
      <c r="H24" s="12">
        <v>11</v>
      </c>
      <c r="I24" s="12">
        <v>94</v>
      </c>
      <c r="J24" s="12">
        <v>34</v>
      </c>
      <c r="K24" s="12">
        <v>82</v>
      </c>
    </row>
    <row r="25" spans="1:11" ht="9.75" customHeight="1" x14ac:dyDescent="0.15">
      <c r="A25" s="5" t="s">
        <v>14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</row>
    <row r="26" spans="1:11" ht="9.75" customHeight="1" x14ac:dyDescent="0.15">
      <c r="A26" s="5" t="s">
        <v>7</v>
      </c>
      <c r="B26" s="11">
        <v>656</v>
      </c>
      <c r="C26" s="12">
        <v>0</v>
      </c>
      <c r="D26" s="12">
        <v>0</v>
      </c>
      <c r="E26" s="12">
        <v>0</v>
      </c>
      <c r="F26" s="12">
        <v>0</v>
      </c>
      <c r="G26" s="12">
        <v>1</v>
      </c>
      <c r="H26" s="12">
        <v>14</v>
      </c>
      <c r="I26" s="12">
        <v>22</v>
      </c>
      <c r="J26" s="12">
        <v>13</v>
      </c>
      <c r="K26" s="12">
        <v>606</v>
      </c>
    </row>
    <row r="27" spans="1:11" s="1" customFormat="1" ht="15" customHeight="1" x14ac:dyDescent="0.15">
      <c r="B27" s="41" t="s">
        <v>8</v>
      </c>
      <c r="C27" s="41"/>
      <c r="D27" s="41"/>
      <c r="E27" s="41"/>
      <c r="F27" s="41"/>
      <c r="G27" s="41"/>
      <c r="H27" s="41"/>
      <c r="I27" s="41"/>
      <c r="J27" s="41"/>
      <c r="K27" s="41"/>
    </row>
    <row r="28" spans="1:11" ht="12.75" customHeight="1" x14ac:dyDescent="0.15">
      <c r="A28" s="5" t="s">
        <v>11</v>
      </c>
      <c r="B28" s="11">
        <v>4574</v>
      </c>
      <c r="C28" s="12">
        <v>0</v>
      </c>
      <c r="D28" s="12">
        <v>91</v>
      </c>
      <c r="E28" s="12">
        <v>401</v>
      </c>
      <c r="F28" s="12">
        <v>136</v>
      </c>
      <c r="G28" s="12">
        <v>352</v>
      </c>
      <c r="H28" s="12">
        <v>1189</v>
      </c>
      <c r="I28" s="12">
        <v>1206</v>
      </c>
      <c r="J28" s="12">
        <v>314</v>
      </c>
      <c r="K28" s="12">
        <v>885</v>
      </c>
    </row>
    <row r="29" spans="1:11" ht="12.75" customHeight="1" x14ac:dyDescent="0.15">
      <c r="A29" s="5" t="s">
        <v>1</v>
      </c>
      <c r="B29" s="11">
        <v>117</v>
      </c>
      <c r="C29" s="12">
        <v>0</v>
      </c>
      <c r="D29" s="12">
        <v>1</v>
      </c>
      <c r="E29" s="12">
        <v>2</v>
      </c>
      <c r="F29" s="12">
        <v>12</v>
      </c>
      <c r="G29" s="12">
        <v>34</v>
      </c>
      <c r="H29" s="12">
        <v>44</v>
      </c>
      <c r="I29" s="12">
        <v>19</v>
      </c>
      <c r="J29" s="12">
        <v>5</v>
      </c>
      <c r="K29" s="12">
        <v>0</v>
      </c>
    </row>
    <row r="30" spans="1:11" ht="9.75" customHeight="1" x14ac:dyDescent="0.15">
      <c r="A30" s="5" t="s">
        <v>2</v>
      </c>
      <c r="B30" s="11">
        <v>226</v>
      </c>
      <c r="C30" s="12">
        <v>0</v>
      </c>
      <c r="D30" s="12">
        <v>9</v>
      </c>
      <c r="E30" s="12">
        <v>15</v>
      </c>
      <c r="F30" s="12">
        <v>26</v>
      </c>
      <c r="G30" s="12">
        <v>53</v>
      </c>
      <c r="H30" s="12">
        <v>54</v>
      </c>
      <c r="I30" s="12">
        <v>30</v>
      </c>
      <c r="J30" s="12">
        <v>21</v>
      </c>
      <c r="K30" s="12">
        <v>18</v>
      </c>
    </row>
    <row r="31" spans="1:11" ht="9.75" customHeight="1" x14ac:dyDescent="0.15">
      <c r="A31" s="5" t="s">
        <v>3</v>
      </c>
      <c r="B31" s="11">
        <v>1093</v>
      </c>
      <c r="C31" s="12">
        <v>0</v>
      </c>
      <c r="D31" s="12">
        <v>0</v>
      </c>
      <c r="E31" s="12">
        <v>6</v>
      </c>
      <c r="F31" s="12">
        <v>20</v>
      </c>
      <c r="G31" s="12">
        <v>26</v>
      </c>
      <c r="H31" s="12">
        <v>709</v>
      </c>
      <c r="I31" s="12">
        <v>323</v>
      </c>
      <c r="J31" s="12">
        <v>7</v>
      </c>
      <c r="K31" s="12">
        <v>2</v>
      </c>
    </row>
    <row r="32" spans="1:11" ht="9.75" customHeight="1" x14ac:dyDescent="0.15">
      <c r="A32" s="5" t="s">
        <v>4</v>
      </c>
      <c r="B32" s="11">
        <v>723</v>
      </c>
      <c r="C32" s="12">
        <v>0</v>
      </c>
      <c r="D32" s="12">
        <v>1</v>
      </c>
      <c r="E32" s="12">
        <v>3</v>
      </c>
      <c r="F32" s="12">
        <v>28</v>
      </c>
      <c r="G32" s="12">
        <v>151</v>
      </c>
      <c r="H32" s="12">
        <v>237</v>
      </c>
      <c r="I32" s="12">
        <v>79</v>
      </c>
      <c r="J32" s="12">
        <v>136</v>
      </c>
      <c r="K32" s="12">
        <v>88</v>
      </c>
    </row>
    <row r="33" spans="1:11" ht="9.75" customHeight="1" x14ac:dyDescent="0.15">
      <c r="A33" s="5" t="s">
        <v>5</v>
      </c>
      <c r="B33" s="11">
        <v>228</v>
      </c>
      <c r="C33" s="12">
        <v>0</v>
      </c>
      <c r="D33" s="12">
        <v>0</v>
      </c>
      <c r="E33" s="12">
        <v>9</v>
      </c>
      <c r="F33" s="12">
        <v>15</v>
      </c>
      <c r="G33" s="12">
        <v>55</v>
      </c>
      <c r="H33" s="12">
        <v>58</v>
      </c>
      <c r="I33" s="12">
        <v>59</v>
      </c>
      <c r="J33" s="12">
        <v>21</v>
      </c>
      <c r="K33" s="12">
        <v>11</v>
      </c>
    </row>
    <row r="34" spans="1:11" ht="9.75" customHeight="1" x14ac:dyDescent="0.15">
      <c r="A34" s="5" t="s">
        <v>13</v>
      </c>
      <c r="B34" s="11">
        <v>715</v>
      </c>
      <c r="C34" s="12">
        <v>0</v>
      </c>
      <c r="D34" s="12">
        <v>0</v>
      </c>
      <c r="E34" s="12">
        <v>157</v>
      </c>
      <c r="F34" s="12">
        <v>1</v>
      </c>
      <c r="G34" s="12">
        <v>1</v>
      </c>
      <c r="H34" s="12">
        <v>0</v>
      </c>
      <c r="I34" s="12">
        <v>473</v>
      </c>
      <c r="J34" s="12">
        <v>51</v>
      </c>
      <c r="K34" s="12">
        <v>32</v>
      </c>
    </row>
    <row r="35" spans="1:11" ht="9.75" customHeight="1" x14ac:dyDescent="0.15">
      <c r="A35" s="5" t="s">
        <v>6</v>
      </c>
      <c r="B35" s="11">
        <v>472</v>
      </c>
      <c r="C35" s="12">
        <v>0</v>
      </c>
      <c r="D35" s="12">
        <v>72</v>
      </c>
      <c r="E35" s="12">
        <v>156</v>
      </c>
      <c r="F35" s="12">
        <v>26</v>
      </c>
      <c r="G35" s="12">
        <v>28</v>
      </c>
      <c r="H35" s="12">
        <v>34</v>
      </c>
      <c r="I35" s="12">
        <v>102</v>
      </c>
      <c r="J35" s="12">
        <v>23</v>
      </c>
      <c r="K35" s="12">
        <v>31</v>
      </c>
    </row>
    <row r="36" spans="1:11" ht="9.75" customHeight="1" x14ac:dyDescent="0.15">
      <c r="A36" s="5" t="s">
        <v>14</v>
      </c>
      <c r="B36" s="11">
        <v>246</v>
      </c>
      <c r="C36" s="12">
        <v>0</v>
      </c>
      <c r="D36" s="12">
        <v>7</v>
      </c>
      <c r="E36" s="12">
        <v>52</v>
      </c>
      <c r="F36" s="12">
        <v>8</v>
      </c>
      <c r="G36" s="12">
        <v>4</v>
      </c>
      <c r="H36" s="12">
        <v>33</v>
      </c>
      <c r="I36" s="12">
        <v>97</v>
      </c>
      <c r="J36" s="12">
        <v>39</v>
      </c>
      <c r="K36" s="12">
        <v>6</v>
      </c>
    </row>
    <row r="37" spans="1:11" ht="9.75" customHeight="1" x14ac:dyDescent="0.15">
      <c r="A37" s="5" t="s">
        <v>7</v>
      </c>
      <c r="B37" s="11">
        <v>754</v>
      </c>
      <c r="C37" s="12">
        <v>0</v>
      </c>
      <c r="D37" s="12">
        <v>1</v>
      </c>
      <c r="E37" s="12">
        <v>1</v>
      </c>
      <c r="F37" s="12">
        <v>0</v>
      </c>
      <c r="G37" s="12">
        <v>0</v>
      </c>
      <c r="H37" s="12">
        <v>20</v>
      </c>
      <c r="I37" s="12">
        <v>24</v>
      </c>
      <c r="J37" s="12">
        <v>11</v>
      </c>
      <c r="K37" s="12">
        <v>697</v>
      </c>
    </row>
    <row r="38" spans="1:11" s="1" customFormat="1" ht="15" customHeight="1" x14ac:dyDescent="0.15">
      <c r="B38" s="41" t="s">
        <v>9</v>
      </c>
      <c r="C38" s="41"/>
      <c r="D38" s="41"/>
      <c r="E38" s="41"/>
      <c r="F38" s="41"/>
      <c r="G38" s="41"/>
      <c r="H38" s="41"/>
      <c r="I38" s="41"/>
      <c r="J38" s="41"/>
      <c r="K38" s="41"/>
    </row>
    <row r="39" spans="1:11" ht="12.75" customHeight="1" x14ac:dyDescent="0.15">
      <c r="A39" s="5" t="s">
        <v>11</v>
      </c>
      <c r="B39" s="11">
        <v>1080</v>
      </c>
      <c r="C39" s="12">
        <v>2</v>
      </c>
      <c r="D39" s="12">
        <v>55</v>
      </c>
      <c r="E39" s="12">
        <v>113</v>
      </c>
      <c r="F39" s="12">
        <v>47</v>
      </c>
      <c r="G39" s="12">
        <v>93</v>
      </c>
      <c r="H39" s="12">
        <v>201</v>
      </c>
      <c r="I39" s="12">
        <v>142</v>
      </c>
      <c r="J39" s="12">
        <v>68</v>
      </c>
      <c r="K39" s="12">
        <v>359</v>
      </c>
    </row>
    <row r="40" spans="1:11" ht="12.75" customHeight="1" x14ac:dyDescent="0.15">
      <c r="A40" s="5" t="s">
        <v>1</v>
      </c>
      <c r="B40" s="11">
        <v>23</v>
      </c>
      <c r="C40" s="12">
        <v>0</v>
      </c>
      <c r="D40" s="12">
        <v>3</v>
      </c>
      <c r="E40" s="12">
        <v>6</v>
      </c>
      <c r="F40" s="12">
        <v>4</v>
      </c>
      <c r="G40" s="12">
        <v>6</v>
      </c>
      <c r="H40" s="12">
        <v>4</v>
      </c>
      <c r="I40" s="12">
        <v>0</v>
      </c>
      <c r="J40" s="12">
        <v>0</v>
      </c>
      <c r="K40" s="12">
        <v>0</v>
      </c>
    </row>
    <row r="41" spans="1:11" ht="9.75" customHeight="1" x14ac:dyDescent="0.15">
      <c r="A41" s="5" t="s">
        <v>2</v>
      </c>
      <c r="B41" s="11">
        <v>102</v>
      </c>
      <c r="C41" s="12">
        <v>1</v>
      </c>
      <c r="D41" s="12">
        <v>8</v>
      </c>
      <c r="E41" s="12">
        <v>1</v>
      </c>
      <c r="F41" s="12">
        <v>12</v>
      </c>
      <c r="G41" s="12">
        <v>13</v>
      </c>
      <c r="H41" s="12">
        <v>21</v>
      </c>
      <c r="I41" s="12">
        <v>5</v>
      </c>
      <c r="J41" s="12">
        <v>12</v>
      </c>
      <c r="K41" s="12">
        <v>29</v>
      </c>
    </row>
    <row r="42" spans="1:11" ht="9.75" customHeight="1" x14ac:dyDescent="0.15">
      <c r="A42" s="5" t="s">
        <v>3</v>
      </c>
      <c r="B42" s="11">
        <v>165</v>
      </c>
      <c r="C42" s="12">
        <v>1</v>
      </c>
      <c r="D42" s="12">
        <v>8</v>
      </c>
      <c r="E42" s="12">
        <v>19</v>
      </c>
      <c r="F42" s="12">
        <v>15</v>
      </c>
      <c r="G42" s="12">
        <v>31</v>
      </c>
      <c r="H42" s="12">
        <v>32</v>
      </c>
      <c r="I42" s="12">
        <v>28</v>
      </c>
      <c r="J42" s="12">
        <v>21</v>
      </c>
      <c r="K42" s="12">
        <v>10</v>
      </c>
    </row>
    <row r="43" spans="1:11" ht="9.75" customHeight="1" x14ac:dyDescent="0.15">
      <c r="A43" s="5" t="s">
        <v>4</v>
      </c>
      <c r="B43" s="11">
        <v>204</v>
      </c>
      <c r="C43" s="12">
        <v>0</v>
      </c>
      <c r="D43" s="12">
        <v>1</v>
      </c>
      <c r="E43" s="12">
        <v>6</v>
      </c>
      <c r="F43" s="12">
        <v>4</v>
      </c>
      <c r="G43" s="12">
        <v>33</v>
      </c>
      <c r="H43" s="12">
        <v>120</v>
      </c>
      <c r="I43" s="12">
        <v>18</v>
      </c>
      <c r="J43" s="12">
        <v>12</v>
      </c>
      <c r="K43" s="12">
        <v>10</v>
      </c>
    </row>
    <row r="44" spans="1:11" ht="9.75" customHeight="1" x14ac:dyDescent="0.15">
      <c r="A44" s="5" t="s">
        <v>5</v>
      </c>
      <c r="B44" s="11">
        <v>21</v>
      </c>
      <c r="C44" s="12">
        <v>0</v>
      </c>
      <c r="D44" s="12">
        <v>1</v>
      </c>
      <c r="E44" s="12">
        <v>1</v>
      </c>
      <c r="F44" s="12">
        <v>0</v>
      </c>
      <c r="G44" s="12">
        <v>0</v>
      </c>
      <c r="H44" s="12">
        <v>12</v>
      </c>
      <c r="I44" s="12">
        <v>6</v>
      </c>
      <c r="J44" s="12">
        <v>0</v>
      </c>
      <c r="K44" s="12">
        <v>1</v>
      </c>
    </row>
    <row r="45" spans="1:11" ht="9.75" customHeight="1" x14ac:dyDescent="0.15">
      <c r="A45" s="5" t="s">
        <v>13</v>
      </c>
      <c r="B45" s="11">
        <v>56</v>
      </c>
      <c r="C45" s="12">
        <v>0</v>
      </c>
      <c r="D45" s="12">
        <v>0</v>
      </c>
      <c r="E45" s="12">
        <v>12</v>
      </c>
      <c r="F45" s="12">
        <v>1</v>
      </c>
      <c r="G45" s="12">
        <v>0</v>
      </c>
      <c r="H45" s="12">
        <v>0</v>
      </c>
      <c r="I45" s="12">
        <v>39</v>
      </c>
      <c r="J45" s="12">
        <v>3</v>
      </c>
      <c r="K45" s="12">
        <v>1</v>
      </c>
    </row>
    <row r="46" spans="1:11" ht="9.75" customHeight="1" x14ac:dyDescent="0.15">
      <c r="A46" s="5" t="s">
        <v>6</v>
      </c>
      <c r="B46" s="11">
        <v>84</v>
      </c>
      <c r="C46" s="12">
        <v>0</v>
      </c>
      <c r="D46" s="12">
        <v>6</v>
      </c>
      <c r="E46" s="12">
        <v>18</v>
      </c>
      <c r="F46" s="12">
        <v>5</v>
      </c>
      <c r="G46" s="12">
        <v>2</v>
      </c>
      <c r="H46" s="12">
        <v>6</v>
      </c>
      <c r="I46" s="12">
        <v>21</v>
      </c>
      <c r="J46" s="12">
        <v>11</v>
      </c>
      <c r="K46" s="12">
        <v>15</v>
      </c>
    </row>
    <row r="47" spans="1:11" ht="9.75" customHeight="1" x14ac:dyDescent="0.15">
      <c r="A47" s="5" t="s">
        <v>14</v>
      </c>
      <c r="B47" s="11">
        <v>92</v>
      </c>
      <c r="C47" s="12">
        <v>0</v>
      </c>
      <c r="D47" s="12">
        <v>26</v>
      </c>
      <c r="E47" s="12">
        <v>48</v>
      </c>
      <c r="F47" s="12">
        <v>2</v>
      </c>
      <c r="G47" s="12">
        <v>4</v>
      </c>
      <c r="H47" s="12">
        <v>3</v>
      </c>
      <c r="I47" s="12">
        <v>8</v>
      </c>
      <c r="J47" s="12">
        <v>0</v>
      </c>
      <c r="K47" s="12">
        <v>1</v>
      </c>
    </row>
    <row r="48" spans="1:11" ht="9.75" customHeight="1" x14ac:dyDescent="0.15">
      <c r="A48" s="5" t="s">
        <v>35</v>
      </c>
      <c r="B48" s="11">
        <v>333</v>
      </c>
      <c r="C48" s="12">
        <v>0</v>
      </c>
      <c r="D48" s="12">
        <v>2</v>
      </c>
      <c r="E48" s="12">
        <v>2</v>
      </c>
      <c r="F48" s="12">
        <v>4</v>
      </c>
      <c r="G48" s="12">
        <v>4</v>
      </c>
      <c r="H48" s="12">
        <v>3</v>
      </c>
      <c r="I48" s="12">
        <v>17</v>
      </c>
      <c r="J48" s="12">
        <v>9</v>
      </c>
      <c r="K48" s="12">
        <v>292</v>
      </c>
    </row>
    <row r="49" spans="1:11" s="1" customFormat="1" ht="15" customHeight="1" x14ac:dyDescent="0.15">
      <c r="B49" s="41" t="s">
        <v>10</v>
      </c>
      <c r="C49" s="41"/>
      <c r="D49" s="41"/>
      <c r="E49" s="41"/>
      <c r="F49" s="41"/>
      <c r="G49" s="41"/>
      <c r="H49" s="41"/>
      <c r="I49" s="41"/>
      <c r="J49" s="41"/>
      <c r="K49" s="41"/>
    </row>
    <row r="50" spans="1:11" ht="12.75" customHeight="1" x14ac:dyDescent="0.15">
      <c r="A50" s="5" t="s">
        <v>11</v>
      </c>
      <c r="B50" s="11">
        <v>1731</v>
      </c>
      <c r="C50" s="12">
        <v>4</v>
      </c>
      <c r="D50" s="12">
        <v>11</v>
      </c>
      <c r="E50" s="12">
        <v>34</v>
      </c>
      <c r="F50" s="12">
        <v>21</v>
      </c>
      <c r="G50" s="12">
        <v>58</v>
      </c>
      <c r="H50" s="12">
        <v>144</v>
      </c>
      <c r="I50" s="12">
        <v>281</v>
      </c>
      <c r="J50" s="12">
        <v>119</v>
      </c>
      <c r="K50" s="12">
        <v>1059</v>
      </c>
    </row>
    <row r="51" spans="1:11" ht="12.75" customHeight="1" x14ac:dyDescent="0.15">
      <c r="A51" s="5" t="s">
        <v>1</v>
      </c>
      <c r="B51" s="11">
        <v>75</v>
      </c>
      <c r="C51" s="12">
        <v>0</v>
      </c>
      <c r="D51" s="12">
        <v>0</v>
      </c>
      <c r="E51" s="12">
        <v>0</v>
      </c>
      <c r="F51" s="12">
        <v>7</v>
      </c>
      <c r="G51" s="12">
        <v>23</v>
      </c>
      <c r="H51" s="12">
        <v>30</v>
      </c>
      <c r="I51" s="12">
        <v>14</v>
      </c>
      <c r="J51" s="12">
        <v>1</v>
      </c>
      <c r="K51" s="12">
        <v>0</v>
      </c>
    </row>
    <row r="52" spans="1:11" ht="9.75" customHeight="1" x14ac:dyDescent="0.15">
      <c r="A52" s="5" t="s">
        <v>2</v>
      </c>
      <c r="B52" s="11">
        <v>65</v>
      </c>
      <c r="C52" s="12">
        <v>0</v>
      </c>
      <c r="D52" s="12">
        <v>2</v>
      </c>
      <c r="E52" s="12">
        <v>4</v>
      </c>
      <c r="F52" s="12">
        <v>8</v>
      </c>
      <c r="G52" s="12">
        <v>12</v>
      </c>
      <c r="H52" s="12">
        <v>22</v>
      </c>
      <c r="I52" s="12">
        <v>8</v>
      </c>
      <c r="J52" s="12">
        <v>7</v>
      </c>
      <c r="K52" s="12">
        <v>2</v>
      </c>
    </row>
    <row r="53" spans="1:11" ht="9.75" customHeight="1" x14ac:dyDescent="0.15">
      <c r="A53" s="5" t="s">
        <v>3</v>
      </c>
      <c r="B53" s="11">
        <v>94</v>
      </c>
      <c r="C53" s="12">
        <v>1</v>
      </c>
      <c r="D53" s="12">
        <v>1</v>
      </c>
      <c r="E53" s="12">
        <v>3</v>
      </c>
      <c r="F53" s="12">
        <v>2</v>
      </c>
      <c r="G53" s="12">
        <v>7</v>
      </c>
      <c r="H53" s="12">
        <v>13</v>
      </c>
      <c r="I53" s="12">
        <v>20</v>
      </c>
      <c r="J53" s="12">
        <v>30</v>
      </c>
      <c r="K53" s="12">
        <v>17</v>
      </c>
    </row>
    <row r="54" spans="1:11" ht="9.75" customHeight="1" x14ac:dyDescent="0.15">
      <c r="A54" s="5" t="s">
        <v>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</row>
    <row r="55" spans="1:11" ht="9.75" customHeight="1" x14ac:dyDescent="0.15">
      <c r="A55" s="5" t="s">
        <v>5</v>
      </c>
      <c r="B55" s="11">
        <v>169</v>
      </c>
      <c r="C55" s="12">
        <v>0</v>
      </c>
      <c r="D55" s="12">
        <v>0</v>
      </c>
      <c r="E55" s="12">
        <v>10</v>
      </c>
      <c r="F55" s="12">
        <v>4</v>
      </c>
      <c r="G55" s="12">
        <v>14</v>
      </c>
      <c r="H55" s="12">
        <v>29</v>
      </c>
      <c r="I55" s="12">
        <v>60</v>
      </c>
      <c r="J55" s="12">
        <v>25</v>
      </c>
      <c r="K55" s="12">
        <v>27</v>
      </c>
    </row>
    <row r="56" spans="1:11" ht="9.75" customHeight="1" x14ac:dyDescent="0.15">
      <c r="A56" s="5" t="s">
        <v>13</v>
      </c>
      <c r="B56" s="11">
        <v>12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1</v>
      </c>
      <c r="J56" s="12">
        <v>7</v>
      </c>
      <c r="K56" s="12">
        <v>4</v>
      </c>
    </row>
    <row r="57" spans="1:11" ht="9.75" customHeight="1" x14ac:dyDescent="0.15">
      <c r="A57" s="5" t="s">
        <v>6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</row>
    <row r="58" spans="1:11" ht="9.75" customHeight="1" x14ac:dyDescent="0.15">
      <c r="A58" s="5" t="s">
        <v>14</v>
      </c>
      <c r="B58" s="11">
        <v>155</v>
      </c>
      <c r="C58" s="12">
        <v>3</v>
      </c>
      <c r="D58" s="12">
        <v>8</v>
      </c>
      <c r="E58" s="12">
        <v>17</v>
      </c>
      <c r="F58" s="12">
        <v>0</v>
      </c>
      <c r="G58" s="12">
        <v>2</v>
      </c>
      <c r="H58" s="12">
        <v>9</v>
      </c>
      <c r="I58" s="12">
        <v>82</v>
      </c>
      <c r="J58" s="12">
        <v>23</v>
      </c>
      <c r="K58" s="12">
        <v>11</v>
      </c>
    </row>
    <row r="59" spans="1:11" ht="9.75" customHeight="1" x14ac:dyDescent="0.15">
      <c r="A59" s="5" t="s">
        <v>7</v>
      </c>
      <c r="B59" s="11">
        <v>1161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41</v>
      </c>
      <c r="I59" s="12">
        <v>96</v>
      </c>
      <c r="J59" s="12">
        <v>26</v>
      </c>
      <c r="K59" s="12">
        <v>998</v>
      </c>
    </row>
    <row r="60" spans="1:11" ht="9.75" customHeight="1" x14ac:dyDescent="0.15">
      <c r="A60" s="7"/>
      <c r="B60" s="19"/>
    </row>
    <row r="61" spans="1:11" ht="19.5" customHeight="1" x14ac:dyDescent="0.15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</row>
  </sheetData>
  <mergeCells count="11">
    <mergeCell ref="B16:K16"/>
    <mergeCell ref="B27:K27"/>
    <mergeCell ref="B38:K38"/>
    <mergeCell ref="B49:K49"/>
    <mergeCell ref="A61:K61"/>
    <mergeCell ref="B5:K5"/>
    <mergeCell ref="A1:K1"/>
    <mergeCell ref="H2:K2"/>
    <mergeCell ref="A3:A4"/>
    <mergeCell ref="B3:B4"/>
    <mergeCell ref="C3:K3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M61"/>
  <sheetViews>
    <sheetView workbookViewId="0">
      <selection sqref="A1:M1"/>
    </sheetView>
  </sheetViews>
  <sheetFormatPr baseColWidth="10" defaultRowHeight="9.75" customHeight="1" x14ac:dyDescent="0.15"/>
  <cols>
    <col min="1" max="1" width="12.1640625" style="5" bestFit="1" customWidth="1"/>
    <col min="2" max="2" width="8.5" style="5" customWidth="1"/>
    <col min="3" max="13" width="5.1640625" style="5" customWidth="1"/>
    <col min="14" max="16384" width="10.83203125" style="5"/>
  </cols>
  <sheetData>
    <row r="1" spans="1:13" s="9" customFormat="1" ht="12" x14ac:dyDescent="0.15">
      <c r="A1" s="42" t="s">
        <v>86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9.75" customHeight="1" x14ac:dyDescent="0.15">
      <c r="L2" s="52"/>
      <c r="M2" s="52"/>
    </row>
    <row r="3" spans="1:13" s="8" customFormat="1" ht="12.75" customHeight="1" x14ac:dyDescent="0.15">
      <c r="A3" s="43" t="s">
        <v>0</v>
      </c>
      <c r="B3" s="46" t="s">
        <v>24</v>
      </c>
      <c r="C3" s="48" t="s">
        <v>36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s="8" customFormat="1" ht="38.25" customHeight="1" x14ac:dyDescent="0.15">
      <c r="A4" s="45"/>
      <c r="B4" s="46"/>
      <c r="C4" s="16" t="s">
        <v>37</v>
      </c>
      <c r="D4" s="16" t="s">
        <v>38</v>
      </c>
      <c r="E4" s="16" t="s">
        <v>39</v>
      </c>
      <c r="F4" s="16" t="s">
        <v>40</v>
      </c>
      <c r="G4" s="16" t="s">
        <v>41</v>
      </c>
      <c r="H4" s="16" t="s">
        <v>42</v>
      </c>
      <c r="I4" s="16" t="s">
        <v>43</v>
      </c>
      <c r="J4" s="20" t="s">
        <v>44</v>
      </c>
      <c r="K4" s="16" t="s">
        <v>45</v>
      </c>
      <c r="L4" s="16" t="s">
        <v>46</v>
      </c>
      <c r="M4" s="17" t="s">
        <v>47</v>
      </c>
    </row>
    <row r="5" spans="1:13" ht="15" customHeight="1" x14ac:dyDescent="0.15">
      <c r="A5" s="21"/>
      <c r="B5" s="40" t="s">
        <v>12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s="1" customFormat="1" ht="12.75" customHeight="1" x14ac:dyDescent="0.15">
      <c r="A6" s="1" t="s">
        <v>11</v>
      </c>
      <c r="B6" s="10">
        <v>9267</v>
      </c>
      <c r="C6" s="10">
        <v>11</v>
      </c>
      <c r="D6" s="10">
        <v>995</v>
      </c>
      <c r="E6" s="10">
        <v>1538</v>
      </c>
      <c r="F6" s="10">
        <v>4959</v>
      </c>
      <c r="G6" s="10">
        <v>794</v>
      </c>
      <c r="H6" s="10">
        <v>194</v>
      </c>
      <c r="I6" s="10">
        <v>24</v>
      </c>
      <c r="J6" s="10">
        <v>103</v>
      </c>
      <c r="K6" s="10">
        <v>564</v>
      </c>
      <c r="L6" s="10">
        <v>78</v>
      </c>
      <c r="M6" s="10">
        <v>7</v>
      </c>
    </row>
    <row r="7" spans="1:13" ht="12.75" customHeight="1" x14ac:dyDescent="0.15">
      <c r="A7" s="5" t="s">
        <v>1</v>
      </c>
      <c r="B7" s="11">
        <v>285</v>
      </c>
      <c r="C7" s="12">
        <v>0</v>
      </c>
      <c r="D7" s="11">
        <v>0</v>
      </c>
      <c r="E7" s="11">
        <v>31</v>
      </c>
      <c r="F7" s="11">
        <v>172</v>
      </c>
      <c r="G7" s="11">
        <v>54</v>
      </c>
      <c r="H7" s="11">
        <v>3</v>
      </c>
      <c r="I7" s="11">
        <v>1</v>
      </c>
      <c r="J7" s="11">
        <v>1</v>
      </c>
      <c r="K7" s="11">
        <v>22</v>
      </c>
      <c r="L7" s="11">
        <v>1</v>
      </c>
      <c r="M7" s="11">
        <v>0</v>
      </c>
    </row>
    <row r="8" spans="1:13" ht="9.75" customHeight="1" x14ac:dyDescent="0.15">
      <c r="A8" s="5" t="s">
        <v>2</v>
      </c>
      <c r="B8" s="11">
        <v>511</v>
      </c>
      <c r="C8" s="12">
        <v>5</v>
      </c>
      <c r="D8" s="11">
        <v>8</v>
      </c>
      <c r="E8" s="11">
        <v>156</v>
      </c>
      <c r="F8" s="11">
        <v>206</v>
      </c>
      <c r="G8" s="11">
        <v>36</v>
      </c>
      <c r="H8" s="11">
        <v>3</v>
      </c>
      <c r="I8" s="11">
        <v>13</v>
      </c>
      <c r="J8" s="11">
        <v>21</v>
      </c>
      <c r="K8" s="11">
        <v>57</v>
      </c>
      <c r="L8" s="11">
        <v>4</v>
      </c>
      <c r="M8" s="11">
        <v>2</v>
      </c>
    </row>
    <row r="9" spans="1:13" ht="9.75" customHeight="1" x14ac:dyDescent="0.15">
      <c r="A9" s="5" t="s">
        <v>3</v>
      </c>
      <c r="B9" s="11">
        <v>1482</v>
      </c>
      <c r="C9" s="11">
        <v>2</v>
      </c>
      <c r="D9" s="11">
        <v>16</v>
      </c>
      <c r="E9" s="11">
        <v>324</v>
      </c>
      <c r="F9" s="11">
        <v>926</v>
      </c>
      <c r="G9" s="11">
        <v>35</v>
      </c>
      <c r="H9" s="11">
        <v>18</v>
      </c>
      <c r="I9" s="11">
        <v>7</v>
      </c>
      <c r="J9" s="11">
        <v>25</v>
      </c>
      <c r="K9" s="11">
        <v>112</v>
      </c>
      <c r="L9" s="11">
        <v>15</v>
      </c>
      <c r="M9" s="11">
        <v>2</v>
      </c>
    </row>
    <row r="10" spans="1:13" ht="9.75" customHeight="1" x14ac:dyDescent="0.15">
      <c r="A10" s="5" t="s">
        <v>4</v>
      </c>
      <c r="B10" s="11">
        <v>1227</v>
      </c>
      <c r="C10" s="12">
        <v>0</v>
      </c>
      <c r="D10" s="11">
        <v>11</v>
      </c>
      <c r="E10" s="11">
        <v>244</v>
      </c>
      <c r="F10" s="11">
        <v>652</v>
      </c>
      <c r="G10" s="11">
        <v>124</v>
      </c>
      <c r="H10" s="11">
        <v>5</v>
      </c>
      <c r="I10" s="12">
        <v>0</v>
      </c>
      <c r="J10" s="11">
        <v>21</v>
      </c>
      <c r="K10" s="11">
        <v>164</v>
      </c>
      <c r="L10" s="11">
        <v>6</v>
      </c>
      <c r="M10" s="12">
        <v>0</v>
      </c>
    </row>
    <row r="11" spans="1:13" ht="9.75" customHeight="1" x14ac:dyDescent="0.15">
      <c r="A11" s="5" t="s">
        <v>5</v>
      </c>
      <c r="B11" s="11">
        <v>549</v>
      </c>
      <c r="C11" s="12">
        <v>0</v>
      </c>
      <c r="D11" s="11">
        <v>8</v>
      </c>
      <c r="E11" s="11">
        <v>91</v>
      </c>
      <c r="F11" s="11">
        <v>336</v>
      </c>
      <c r="G11" s="11">
        <v>62</v>
      </c>
      <c r="H11" s="11">
        <v>2</v>
      </c>
      <c r="I11" s="12">
        <v>0</v>
      </c>
      <c r="J11" s="11">
        <v>6</v>
      </c>
      <c r="K11" s="11">
        <v>33</v>
      </c>
      <c r="L11" s="11">
        <v>10</v>
      </c>
      <c r="M11" s="11">
        <v>1</v>
      </c>
    </row>
    <row r="12" spans="1:13" ht="9.75" customHeight="1" x14ac:dyDescent="0.15">
      <c r="A12" s="5" t="s">
        <v>13</v>
      </c>
      <c r="B12" s="11">
        <v>1011</v>
      </c>
      <c r="C12" s="12">
        <v>2</v>
      </c>
      <c r="D12" s="11">
        <v>84</v>
      </c>
      <c r="E12" s="11">
        <v>0</v>
      </c>
      <c r="F12" s="11">
        <v>852</v>
      </c>
      <c r="G12" s="11">
        <v>0</v>
      </c>
      <c r="H12" s="11">
        <v>17</v>
      </c>
      <c r="I12" s="12">
        <v>0</v>
      </c>
      <c r="J12" s="11">
        <v>14</v>
      </c>
      <c r="K12" s="11">
        <v>32</v>
      </c>
      <c r="L12" s="11">
        <v>10</v>
      </c>
      <c r="M12" s="11">
        <v>0</v>
      </c>
    </row>
    <row r="13" spans="1:13" ht="9.75" customHeight="1" x14ac:dyDescent="0.15">
      <c r="A13" s="5" t="s">
        <v>6</v>
      </c>
      <c r="B13" s="11">
        <v>805</v>
      </c>
      <c r="C13" s="12">
        <v>0</v>
      </c>
      <c r="D13" s="11">
        <v>0</v>
      </c>
      <c r="E13" s="11">
        <v>58</v>
      </c>
      <c r="F13" s="11">
        <v>524</v>
      </c>
      <c r="G13" s="11">
        <v>125</v>
      </c>
      <c r="H13" s="11">
        <v>14</v>
      </c>
      <c r="I13" s="11">
        <v>0</v>
      </c>
      <c r="J13" s="11">
        <v>9</v>
      </c>
      <c r="K13" s="11">
        <v>68</v>
      </c>
      <c r="L13" s="11">
        <v>7</v>
      </c>
      <c r="M13" s="12">
        <v>0</v>
      </c>
    </row>
    <row r="14" spans="1:13" ht="9.75" customHeight="1" x14ac:dyDescent="0.15">
      <c r="A14" s="5" t="s">
        <v>14</v>
      </c>
      <c r="B14" s="11">
        <v>493</v>
      </c>
      <c r="C14" s="12">
        <v>0</v>
      </c>
      <c r="D14" s="11">
        <v>0</v>
      </c>
      <c r="E14" s="11">
        <v>9</v>
      </c>
      <c r="F14" s="11">
        <v>251</v>
      </c>
      <c r="G14" s="11">
        <v>130</v>
      </c>
      <c r="H14" s="11">
        <v>11</v>
      </c>
      <c r="I14" s="12">
        <v>0</v>
      </c>
      <c r="J14" s="11">
        <v>6</v>
      </c>
      <c r="K14" s="11">
        <v>66</v>
      </c>
      <c r="L14" s="11">
        <v>18</v>
      </c>
      <c r="M14" s="11">
        <v>2</v>
      </c>
    </row>
    <row r="15" spans="1:13" ht="9.75" customHeight="1" x14ac:dyDescent="0.15">
      <c r="A15" s="5" t="s">
        <v>35</v>
      </c>
      <c r="B15" s="11">
        <v>2904</v>
      </c>
      <c r="C15" s="11">
        <v>2</v>
      </c>
      <c r="D15" s="11">
        <v>868</v>
      </c>
      <c r="E15" s="11">
        <v>625</v>
      </c>
      <c r="F15" s="11">
        <v>1040</v>
      </c>
      <c r="G15" s="11">
        <v>228</v>
      </c>
      <c r="H15" s="11">
        <v>121</v>
      </c>
      <c r="I15" s="11">
        <v>3</v>
      </c>
      <c r="J15" s="11">
        <v>0</v>
      </c>
      <c r="K15" s="11">
        <v>10</v>
      </c>
      <c r="L15" s="11">
        <v>7</v>
      </c>
      <c r="M15" s="11">
        <v>0</v>
      </c>
    </row>
    <row r="16" spans="1:13" ht="15" customHeight="1" x14ac:dyDescent="0.15">
      <c r="A16" s="1"/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12.75" customHeight="1" x14ac:dyDescent="0.15">
      <c r="A17" s="5" t="s">
        <v>11</v>
      </c>
      <c r="B17" s="11">
        <v>1882</v>
      </c>
      <c r="C17" s="11">
        <v>5</v>
      </c>
      <c r="D17" s="11">
        <v>281</v>
      </c>
      <c r="E17" s="11">
        <v>391</v>
      </c>
      <c r="F17" s="11">
        <v>998</v>
      </c>
      <c r="G17" s="11">
        <v>184</v>
      </c>
      <c r="H17" s="11">
        <v>23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ht="12.75" customHeight="1" x14ac:dyDescent="0.15">
      <c r="A18" s="5" t="s">
        <v>1</v>
      </c>
      <c r="B18" s="11">
        <v>70</v>
      </c>
      <c r="C18" s="12">
        <v>0</v>
      </c>
      <c r="D18" s="12">
        <v>0</v>
      </c>
      <c r="E18" s="12">
        <v>8</v>
      </c>
      <c r="F18" s="12">
        <v>43</v>
      </c>
      <c r="G18" s="12">
        <v>17</v>
      </c>
      <c r="H18" s="12">
        <v>2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</row>
    <row r="19" spans="1:13" ht="9.75" customHeight="1" x14ac:dyDescent="0.15">
      <c r="A19" s="5" t="s">
        <v>2</v>
      </c>
      <c r="B19" s="11">
        <v>118</v>
      </c>
      <c r="C19" s="12">
        <v>2</v>
      </c>
      <c r="D19" s="12">
        <v>3</v>
      </c>
      <c r="E19" s="12">
        <v>48</v>
      </c>
      <c r="F19" s="12">
        <v>61</v>
      </c>
      <c r="G19" s="12">
        <v>4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</row>
    <row r="20" spans="1:13" ht="9.75" customHeight="1" x14ac:dyDescent="0.15">
      <c r="A20" s="5" t="s">
        <v>3</v>
      </c>
      <c r="B20" s="11">
        <v>130</v>
      </c>
      <c r="C20" s="12">
        <v>0</v>
      </c>
      <c r="D20" s="12">
        <v>2</v>
      </c>
      <c r="E20" s="12">
        <v>17</v>
      </c>
      <c r="F20" s="12">
        <v>101</v>
      </c>
      <c r="G20" s="12">
        <v>8</v>
      </c>
      <c r="H20" s="12">
        <v>2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ht="9.75" customHeight="1" x14ac:dyDescent="0.15">
      <c r="A21" s="5" t="s">
        <v>4</v>
      </c>
      <c r="B21" s="11">
        <v>300</v>
      </c>
      <c r="C21" s="12">
        <v>0</v>
      </c>
      <c r="D21" s="12">
        <v>2</v>
      </c>
      <c r="E21" s="12">
        <v>63</v>
      </c>
      <c r="F21" s="12">
        <v>181</v>
      </c>
      <c r="G21" s="12">
        <v>52</v>
      </c>
      <c r="H21" s="12">
        <v>2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</row>
    <row r="22" spans="1:13" ht="9.75" customHeight="1" x14ac:dyDescent="0.15">
      <c r="A22" s="5" t="s">
        <v>5</v>
      </c>
      <c r="B22" s="11">
        <v>131</v>
      </c>
      <c r="C22" s="12">
        <v>0</v>
      </c>
      <c r="D22" s="12">
        <v>3</v>
      </c>
      <c r="E22" s="12">
        <v>19</v>
      </c>
      <c r="F22" s="12">
        <v>81</v>
      </c>
      <c r="G22" s="12">
        <v>28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ht="9.75" customHeight="1" x14ac:dyDescent="0.15">
      <c r="A23" s="5" t="s">
        <v>13</v>
      </c>
      <c r="B23" s="11">
        <v>228</v>
      </c>
      <c r="C23" s="12">
        <v>2</v>
      </c>
      <c r="D23" s="12">
        <v>17</v>
      </c>
      <c r="E23" s="12">
        <v>0</v>
      </c>
      <c r="F23" s="12">
        <v>203</v>
      </c>
      <c r="G23" s="12">
        <v>0</v>
      </c>
      <c r="H23" s="12">
        <v>6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ht="9.75" customHeight="1" x14ac:dyDescent="0.15">
      <c r="A24" s="5" t="s">
        <v>6</v>
      </c>
      <c r="B24" s="11">
        <v>249</v>
      </c>
      <c r="C24" s="12">
        <v>0</v>
      </c>
      <c r="D24" s="12">
        <v>0</v>
      </c>
      <c r="E24" s="12">
        <v>25</v>
      </c>
      <c r="F24" s="12">
        <v>166</v>
      </c>
      <c r="G24" s="12">
        <v>52</v>
      </c>
      <c r="H24" s="12">
        <v>6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</row>
    <row r="25" spans="1:13" ht="9.75" customHeight="1" x14ac:dyDescent="0.15">
      <c r="A25" s="5" t="s">
        <v>14</v>
      </c>
      <c r="B25" s="11">
        <v>0</v>
      </c>
      <c r="C25" s="12" t="s">
        <v>48</v>
      </c>
      <c r="D25" s="12" t="s">
        <v>48</v>
      </c>
      <c r="E25" s="12" t="s">
        <v>48</v>
      </c>
      <c r="F25" s="12" t="s">
        <v>48</v>
      </c>
      <c r="G25" s="12" t="s">
        <v>48</v>
      </c>
      <c r="H25" s="12" t="s">
        <v>48</v>
      </c>
      <c r="I25" s="12" t="s">
        <v>48</v>
      </c>
      <c r="J25" s="12" t="s">
        <v>48</v>
      </c>
      <c r="K25" s="12" t="s">
        <v>48</v>
      </c>
      <c r="L25" s="12" t="s">
        <v>48</v>
      </c>
      <c r="M25" s="12" t="s">
        <v>48</v>
      </c>
    </row>
    <row r="26" spans="1:13" ht="9.75" customHeight="1" x14ac:dyDescent="0.15">
      <c r="A26" s="5" t="s">
        <v>7</v>
      </c>
      <c r="B26" s="11">
        <v>656</v>
      </c>
      <c r="C26" s="11">
        <v>1</v>
      </c>
      <c r="D26" s="11">
        <v>254</v>
      </c>
      <c r="E26" s="11">
        <v>211</v>
      </c>
      <c r="F26" s="11">
        <v>162</v>
      </c>
      <c r="G26" s="11">
        <v>23</v>
      </c>
      <c r="H26" s="11">
        <v>5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</row>
    <row r="27" spans="1:13" ht="15" customHeight="1" x14ac:dyDescent="0.15">
      <c r="A27" s="1"/>
      <c r="B27" s="41" t="s">
        <v>8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 ht="12.75" customHeight="1" x14ac:dyDescent="0.15">
      <c r="A28" s="5" t="s">
        <v>11</v>
      </c>
      <c r="B28" s="11">
        <v>4574</v>
      </c>
      <c r="C28" s="11">
        <v>4</v>
      </c>
      <c r="D28" s="11">
        <v>408</v>
      </c>
      <c r="E28" s="11">
        <v>866</v>
      </c>
      <c r="F28" s="11">
        <v>2941</v>
      </c>
      <c r="G28" s="11">
        <v>318</v>
      </c>
      <c r="H28" s="11">
        <v>37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</row>
    <row r="29" spans="1:13" ht="12.75" customHeight="1" x14ac:dyDescent="0.15">
      <c r="A29" s="5" t="s">
        <v>1</v>
      </c>
      <c r="B29" s="11">
        <v>117</v>
      </c>
      <c r="C29" s="12">
        <v>0</v>
      </c>
      <c r="D29" s="12">
        <v>0</v>
      </c>
      <c r="E29" s="12">
        <v>17</v>
      </c>
      <c r="F29" s="12">
        <v>74</v>
      </c>
      <c r="G29" s="12">
        <v>25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3" ht="9.75" customHeight="1" x14ac:dyDescent="0.15">
      <c r="A30" s="5" t="s">
        <v>2</v>
      </c>
      <c r="B30" s="11">
        <v>226</v>
      </c>
      <c r="C30" s="12">
        <v>3</v>
      </c>
      <c r="D30" s="12">
        <v>3</v>
      </c>
      <c r="E30" s="12">
        <v>90</v>
      </c>
      <c r="F30" s="12">
        <v>107</v>
      </c>
      <c r="G30" s="12">
        <v>22</v>
      </c>
      <c r="H30" s="12">
        <v>1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</row>
    <row r="31" spans="1:13" ht="9.75" customHeight="1" x14ac:dyDescent="0.15">
      <c r="A31" s="5" t="s">
        <v>3</v>
      </c>
      <c r="B31" s="11">
        <v>1093</v>
      </c>
      <c r="C31" s="12">
        <v>1</v>
      </c>
      <c r="D31" s="12">
        <v>9</v>
      </c>
      <c r="E31" s="12">
        <v>286</v>
      </c>
      <c r="F31" s="12">
        <v>783</v>
      </c>
      <c r="G31" s="12">
        <v>10</v>
      </c>
      <c r="H31" s="12">
        <v>4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  <row r="32" spans="1:13" ht="9.75" customHeight="1" x14ac:dyDescent="0.15">
      <c r="A32" s="5" t="s">
        <v>4</v>
      </c>
      <c r="B32" s="11">
        <v>723</v>
      </c>
      <c r="C32" s="12">
        <v>0</v>
      </c>
      <c r="D32" s="12">
        <v>9</v>
      </c>
      <c r="E32" s="12">
        <v>171</v>
      </c>
      <c r="F32" s="12">
        <v>468</v>
      </c>
      <c r="G32" s="12">
        <v>72</v>
      </c>
      <c r="H32" s="12">
        <v>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  <row r="33" spans="1:13" ht="9.75" customHeight="1" x14ac:dyDescent="0.15">
      <c r="A33" s="5" t="s">
        <v>5</v>
      </c>
      <c r="B33" s="11">
        <v>228</v>
      </c>
      <c r="C33" s="12">
        <v>0</v>
      </c>
      <c r="D33" s="12">
        <v>2</v>
      </c>
      <c r="E33" s="12">
        <v>38</v>
      </c>
      <c r="F33" s="12">
        <v>172</v>
      </c>
      <c r="G33" s="12">
        <v>15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</row>
    <row r="34" spans="1:13" ht="9.75" customHeight="1" x14ac:dyDescent="0.15">
      <c r="A34" s="5" t="s">
        <v>13</v>
      </c>
      <c r="B34" s="11">
        <v>715</v>
      </c>
      <c r="C34" s="12">
        <v>0</v>
      </c>
      <c r="D34" s="12">
        <v>66</v>
      </c>
      <c r="E34" s="12">
        <v>0</v>
      </c>
      <c r="F34" s="12">
        <v>639</v>
      </c>
      <c r="G34" s="12">
        <v>0</v>
      </c>
      <c r="H34" s="12">
        <v>10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</row>
    <row r="35" spans="1:13" ht="9.75" customHeight="1" x14ac:dyDescent="0.15">
      <c r="A35" s="5" t="s">
        <v>6</v>
      </c>
      <c r="B35" s="11">
        <v>472</v>
      </c>
      <c r="C35" s="12">
        <v>0</v>
      </c>
      <c r="D35" s="12">
        <v>0</v>
      </c>
      <c r="E35" s="12">
        <v>33</v>
      </c>
      <c r="F35" s="12">
        <v>358</v>
      </c>
      <c r="G35" s="12">
        <v>73</v>
      </c>
      <c r="H35" s="12">
        <v>8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</row>
    <row r="36" spans="1:13" ht="9.75" customHeight="1" x14ac:dyDescent="0.15">
      <c r="A36" s="5" t="s">
        <v>14</v>
      </c>
      <c r="B36" s="11">
        <v>246</v>
      </c>
      <c r="C36" s="12">
        <v>0</v>
      </c>
      <c r="D36" s="12">
        <v>0</v>
      </c>
      <c r="E36" s="12">
        <v>4</v>
      </c>
      <c r="F36" s="12">
        <v>176</v>
      </c>
      <c r="G36" s="12">
        <v>65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</row>
    <row r="37" spans="1:13" ht="9.75" customHeight="1" x14ac:dyDescent="0.15">
      <c r="A37" s="5" t="s">
        <v>7</v>
      </c>
      <c r="B37" s="11">
        <v>754</v>
      </c>
      <c r="C37" s="12">
        <v>0</v>
      </c>
      <c r="D37" s="12">
        <v>319</v>
      </c>
      <c r="E37" s="12">
        <v>227</v>
      </c>
      <c r="F37" s="12">
        <v>164</v>
      </c>
      <c r="G37" s="12">
        <v>36</v>
      </c>
      <c r="H37" s="12">
        <v>8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</row>
    <row r="38" spans="1:13" ht="15" customHeight="1" x14ac:dyDescent="0.15">
      <c r="A38" s="1"/>
      <c r="B38" s="41" t="s">
        <v>9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ht="12.75" customHeight="1" x14ac:dyDescent="0.15">
      <c r="A39" s="5" t="s">
        <v>11</v>
      </c>
      <c r="B39" s="11">
        <v>1080</v>
      </c>
      <c r="C39" s="11">
        <v>1</v>
      </c>
      <c r="D39" s="11">
        <v>157</v>
      </c>
      <c r="E39" s="11">
        <v>103</v>
      </c>
      <c r="F39" s="11">
        <v>77</v>
      </c>
      <c r="G39" s="11">
        <v>9</v>
      </c>
      <c r="H39" s="11">
        <v>18</v>
      </c>
      <c r="I39" s="11">
        <v>21</v>
      </c>
      <c r="J39" s="11">
        <v>98</v>
      </c>
      <c r="K39" s="11">
        <v>523</v>
      </c>
      <c r="L39" s="11">
        <v>67</v>
      </c>
      <c r="M39" s="11">
        <v>6</v>
      </c>
    </row>
    <row r="40" spans="1:13" ht="12.75" customHeight="1" x14ac:dyDescent="0.15">
      <c r="A40" s="5" t="s">
        <v>1</v>
      </c>
      <c r="B40" s="11">
        <v>23</v>
      </c>
      <c r="C40" s="12">
        <v>0</v>
      </c>
      <c r="D40" s="12">
        <v>0</v>
      </c>
      <c r="E40" s="12">
        <v>0</v>
      </c>
      <c r="F40" s="12">
        <v>1</v>
      </c>
      <c r="G40" s="12">
        <v>0</v>
      </c>
      <c r="H40" s="12">
        <v>0</v>
      </c>
      <c r="I40" s="12">
        <v>1</v>
      </c>
      <c r="J40" s="12">
        <v>1</v>
      </c>
      <c r="K40" s="12">
        <v>19</v>
      </c>
      <c r="L40" s="12">
        <v>1</v>
      </c>
      <c r="M40" s="12">
        <v>0</v>
      </c>
    </row>
    <row r="41" spans="1:13" ht="9.75" customHeight="1" x14ac:dyDescent="0.15">
      <c r="A41" s="5" t="s">
        <v>2</v>
      </c>
      <c r="B41" s="11">
        <v>102</v>
      </c>
      <c r="C41" s="12">
        <v>0</v>
      </c>
      <c r="D41" s="12">
        <v>1</v>
      </c>
      <c r="E41" s="12">
        <v>3</v>
      </c>
      <c r="F41" s="12">
        <v>1</v>
      </c>
      <c r="G41" s="12">
        <v>0</v>
      </c>
      <c r="H41" s="12">
        <v>1</v>
      </c>
      <c r="I41" s="12">
        <v>13</v>
      </c>
      <c r="J41" s="12">
        <v>21</v>
      </c>
      <c r="K41" s="12">
        <v>56</v>
      </c>
      <c r="L41" s="12">
        <v>4</v>
      </c>
      <c r="M41" s="12">
        <v>2</v>
      </c>
    </row>
    <row r="42" spans="1:13" ht="9.75" customHeight="1" x14ac:dyDescent="0.15">
      <c r="A42" s="5" t="s">
        <v>3</v>
      </c>
      <c r="B42" s="11">
        <v>165</v>
      </c>
      <c r="C42" s="12">
        <v>1</v>
      </c>
      <c r="D42" s="12">
        <v>0</v>
      </c>
      <c r="E42" s="12">
        <v>3</v>
      </c>
      <c r="F42" s="12">
        <v>0</v>
      </c>
      <c r="G42" s="12">
        <v>2</v>
      </c>
      <c r="H42" s="12">
        <v>5</v>
      </c>
      <c r="I42" s="12">
        <v>6</v>
      </c>
      <c r="J42" s="12">
        <v>25</v>
      </c>
      <c r="K42" s="12">
        <v>108</v>
      </c>
      <c r="L42" s="12">
        <v>13</v>
      </c>
      <c r="M42" s="12">
        <v>2</v>
      </c>
    </row>
    <row r="43" spans="1:13" ht="9.75" customHeight="1" x14ac:dyDescent="0.15">
      <c r="A43" s="5" t="s">
        <v>4</v>
      </c>
      <c r="B43" s="11">
        <v>204</v>
      </c>
      <c r="C43" s="12">
        <v>0</v>
      </c>
      <c r="D43" s="12">
        <v>0</v>
      </c>
      <c r="E43" s="12">
        <v>10</v>
      </c>
      <c r="F43" s="12">
        <v>3</v>
      </c>
      <c r="G43" s="12">
        <v>0</v>
      </c>
      <c r="H43" s="12">
        <v>0</v>
      </c>
      <c r="I43" s="12">
        <v>0</v>
      </c>
      <c r="J43" s="12">
        <v>21</v>
      </c>
      <c r="K43" s="12">
        <v>164</v>
      </c>
      <c r="L43" s="12">
        <v>6</v>
      </c>
      <c r="M43" s="12">
        <v>0</v>
      </c>
    </row>
    <row r="44" spans="1:13" ht="9.75" customHeight="1" x14ac:dyDescent="0.15">
      <c r="A44" s="5" t="s">
        <v>5</v>
      </c>
      <c r="B44" s="11">
        <v>21</v>
      </c>
      <c r="C44" s="12">
        <v>0</v>
      </c>
      <c r="D44" s="12">
        <v>2</v>
      </c>
      <c r="E44" s="12">
        <v>9</v>
      </c>
      <c r="F44" s="12">
        <v>6</v>
      </c>
      <c r="G44" s="12">
        <v>0</v>
      </c>
      <c r="H44" s="12">
        <v>1</v>
      </c>
      <c r="I44" s="12">
        <v>0</v>
      </c>
      <c r="J44" s="12">
        <v>1</v>
      </c>
      <c r="K44" s="12">
        <v>1</v>
      </c>
      <c r="L44" s="12">
        <v>1</v>
      </c>
      <c r="M44" s="12">
        <v>0</v>
      </c>
    </row>
    <row r="45" spans="1:13" ht="9.75" customHeight="1" x14ac:dyDescent="0.15">
      <c r="A45" s="5" t="s">
        <v>13</v>
      </c>
      <c r="B45" s="11">
        <v>56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14</v>
      </c>
      <c r="K45" s="12">
        <v>32</v>
      </c>
      <c r="L45" s="12">
        <v>10</v>
      </c>
      <c r="M45" s="12">
        <v>0</v>
      </c>
    </row>
    <row r="46" spans="1:13" ht="9.75" customHeight="1" x14ac:dyDescent="0.15">
      <c r="A46" s="5" t="s">
        <v>6</v>
      </c>
      <c r="B46" s="11">
        <v>84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9</v>
      </c>
      <c r="K46" s="12">
        <v>68</v>
      </c>
      <c r="L46" s="12">
        <v>7</v>
      </c>
      <c r="M46" s="12">
        <v>0</v>
      </c>
    </row>
    <row r="47" spans="1:13" ht="9.75" customHeight="1" x14ac:dyDescent="0.15">
      <c r="A47" s="5" t="s">
        <v>14</v>
      </c>
      <c r="B47" s="11">
        <v>92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>
        <v>6</v>
      </c>
      <c r="K47" s="12">
        <v>65</v>
      </c>
      <c r="L47" s="12">
        <v>18</v>
      </c>
      <c r="M47" s="12">
        <v>2</v>
      </c>
    </row>
    <row r="48" spans="1:13" ht="9.75" customHeight="1" x14ac:dyDescent="0.15">
      <c r="A48" s="5" t="s">
        <v>35</v>
      </c>
      <c r="B48" s="11">
        <v>333</v>
      </c>
      <c r="C48" s="12">
        <v>0</v>
      </c>
      <c r="D48" s="12">
        <v>154</v>
      </c>
      <c r="E48" s="12">
        <v>78</v>
      </c>
      <c r="F48" s="12">
        <v>66</v>
      </c>
      <c r="G48" s="12">
        <v>7</v>
      </c>
      <c r="H48" s="12">
        <v>10</v>
      </c>
      <c r="I48" s="12">
        <v>1</v>
      </c>
      <c r="J48" s="12">
        <v>0</v>
      </c>
      <c r="K48" s="12">
        <v>10</v>
      </c>
      <c r="L48" s="12">
        <v>7</v>
      </c>
      <c r="M48" s="12">
        <v>0</v>
      </c>
    </row>
    <row r="49" spans="1:13" ht="15" customHeight="1" x14ac:dyDescent="0.15">
      <c r="A49" s="1"/>
      <c r="B49" s="41" t="s">
        <v>10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3" ht="12.75" customHeight="1" x14ac:dyDescent="0.15">
      <c r="A50" s="5" t="s">
        <v>11</v>
      </c>
      <c r="B50" s="11">
        <v>1731</v>
      </c>
      <c r="C50" s="11">
        <v>1</v>
      </c>
      <c r="D50" s="11">
        <v>149</v>
      </c>
      <c r="E50" s="11">
        <v>178</v>
      </c>
      <c r="F50" s="11">
        <v>943</v>
      </c>
      <c r="G50" s="11">
        <v>283</v>
      </c>
      <c r="H50" s="11">
        <v>116</v>
      </c>
      <c r="I50" s="11">
        <v>3</v>
      </c>
      <c r="J50" s="11">
        <v>5</v>
      </c>
      <c r="K50" s="11">
        <v>41</v>
      </c>
      <c r="L50" s="11">
        <v>11</v>
      </c>
      <c r="M50" s="11">
        <v>1</v>
      </c>
    </row>
    <row r="51" spans="1:13" ht="12.75" customHeight="1" x14ac:dyDescent="0.15">
      <c r="A51" s="5" t="s">
        <v>1</v>
      </c>
      <c r="B51" s="11">
        <v>75</v>
      </c>
      <c r="C51" s="12">
        <v>0</v>
      </c>
      <c r="D51" s="12">
        <v>0</v>
      </c>
      <c r="E51" s="12">
        <v>6</v>
      </c>
      <c r="F51" s="12">
        <v>54</v>
      </c>
      <c r="G51" s="12">
        <v>12</v>
      </c>
      <c r="H51" s="12">
        <v>0</v>
      </c>
      <c r="I51" s="12">
        <v>0</v>
      </c>
      <c r="J51" s="12">
        <v>0</v>
      </c>
      <c r="K51" s="12">
        <v>3</v>
      </c>
      <c r="L51" s="12">
        <v>0</v>
      </c>
      <c r="M51" s="12">
        <v>0</v>
      </c>
    </row>
    <row r="52" spans="1:13" ht="9.75" customHeight="1" x14ac:dyDescent="0.15">
      <c r="A52" s="5" t="s">
        <v>2</v>
      </c>
      <c r="B52" s="11">
        <v>65</v>
      </c>
      <c r="C52" s="12">
        <v>0</v>
      </c>
      <c r="D52" s="12">
        <v>1</v>
      </c>
      <c r="E52" s="12">
        <v>15</v>
      </c>
      <c r="F52" s="12">
        <v>37</v>
      </c>
      <c r="G52" s="12">
        <v>10</v>
      </c>
      <c r="H52" s="12">
        <v>1</v>
      </c>
      <c r="I52" s="12">
        <v>0</v>
      </c>
      <c r="J52" s="12">
        <v>0</v>
      </c>
      <c r="K52" s="12">
        <v>1</v>
      </c>
      <c r="L52" s="12">
        <v>0</v>
      </c>
      <c r="M52" s="12">
        <v>0</v>
      </c>
    </row>
    <row r="53" spans="1:13" ht="9.75" customHeight="1" x14ac:dyDescent="0.15">
      <c r="A53" s="5" t="s">
        <v>3</v>
      </c>
      <c r="B53" s="11">
        <v>94</v>
      </c>
      <c r="C53" s="12">
        <v>0</v>
      </c>
      <c r="D53" s="12">
        <v>5</v>
      </c>
      <c r="E53" s="12">
        <v>18</v>
      </c>
      <c r="F53" s="12">
        <v>42</v>
      </c>
      <c r="G53" s="12">
        <v>15</v>
      </c>
      <c r="H53" s="12">
        <v>7</v>
      </c>
      <c r="I53" s="12">
        <v>1</v>
      </c>
      <c r="J53" s="12">
        <v>0</v>
      </c>
      <c r="K53" s="12">
        <v>4</v>
      </c>
      <c r="L53" s="12">
        <v>2</v>
      </c>
      <c r="M53" s="12">
        <v>0</v>
      </c>
    </row>
    <row r="54" spans="1:13" ht="9.75" customHeight="1" x14ac:dyDescent="0.15">
      <c r="A54" s="5" t="s">
        <v>4</v>
      </c>
      <c r="B54" s="11">
        <v>0</v>
      </c>
      <c r="C54" s="12" t="s">
        <v>48</v>
      </c>
      <c r="D54" s="12" t="s">
        <v>48</v>
      </c>
      <c r="E54" s="12" t="s">
        <v>48</v>
      </c>
      <c r="F54" s="12" t="s">
        <v>48</v>
      </c>
      <c r="G54" s="12" t="s">
        <v>48</v>
      </c>
      <c r="H54" s="12" t="s">
        <v>48</v>
      </c>
      <c r="I54" s="12" t="s">
        <v>48</v>
      </c>
      <c r="J54" s="12" t="s">
        <v>48</v>
      </c>
      <c r="K54" s="12" t="s">
        <v>48</v>
      </c>
      <c r="L54" s="12" t="s">
        <v>48</v>
      </c>
      <c r="M54" s="12" t="s">
        <v>48</v>
      </c>
    </row>
    <row r="55" spans="1:13" ht="9.75" customHeight="1" x14ac:dyDescent="0.15">
      <c r="A55" s="5" t="s">
        <v>5</v>
      </c>
      <c r="B55" s="11">
        <v>169</v>
      </c>
      <c r="C55" s="12">
        <v>0</v>
      </c>
      <c r="D55" s="12">
        <v>1</v>
      </c>
      <c r="E55" s="12">
        <v>25</v>
      </c>
      <c r="F55" s="12">
        <v>77</v>
      </c>
      <c r="G55" s="12">
        <v>19</v>
      </c>
      <c r="H55" s="12">
        <v>0</v>
      </c>
      <c r="I55" s="12">
        <v>0</v>
      </c>
      <c r="J55" s="12">
        <v>5</v>
      </c>
      <c r="K55" s="12">
        <v>32</v>
      </c>
      <c r="L55" s="12">
        <v>9</v>
      </c>
      <c r="M55" s="12">
        <v>1</v>
      </c>
    </row>
    <row r="56" spans="1:13" ht="9.75" customHeight="1" x14ac:dyDescent="0.15">
      <c r="A56" s="5" t="s">
        <v>13</v>
      </c>
      <c r="B56" s="11">
        <v>12</v>
      </c>
      <c r="C56" s="12">
        <v>0</v>
      </c>
      <c r="D56" s="12">
        <v>1</v>
      </c>
      <c r="E56" s="12">
        <v>0</v>
      </c>
      <c r="F56" s="12">
        <v>10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ht="9.75" customHeight="1" x14ac:dyDescent="0.15">
      <c r="A57" s="5" t="s">
        <v>6</v>
      </c>
      <c r="B57" s="11">
        <v>0</v>
      </c>
      <c r="C57" s="12" t="s">
        <v>48</v>
      </c>
      <c r="D57" s="12" t="s">
        <v>48</v>
      </c>
      <c r="E57" s="12" t="s">
        <v>48</v>
      </c>
      <c r="F57" s="12" t="s">
        <v>48</v>
      </c>
      <c r="G57" s="12" t="s">
        <v>48</v>
      </c>
      <c r="H57" s="12" t="s">
        <v>48</v>
      </c>
      <c r="I57" s="12" t="s">
        <v>48</v>
      </c>
      <c r="J57" s="12" t="s">
        <v>48</v>
      </c>
      <c r="K57" s="12" t="s">
        <v>48</v>
      </c>
      <c r="L57" s="12" t="s">
        <v>48</v>
      </c>
      <c r="M57" s="12" t="s">
        <v>48</v>
      </c>
    </row>
    <row r="58" spans="1:13" ht="9.75" customHeight="1" x14ac:dyDescent="0.15">
      <c r="A58" s="5" t="s">
        <v>14</v>
      </c>
      <c r="B58" s="11">
        <v>155</v>
      </c>
      <c r="C58" s="12">
        <v>0</v>
      </c>
      <c r="D58" s="12">
        <v>0</v>
      </c>
      <c r="E58" s="12">
        <v>5</v>
      </c>
      <c r="F58" s="12">
        <v>75</v>
      </c>
      <c r="G58" s="12">
        <v>65</v>
      </c>
      <c r="H58" s="12">
        <v>9</v>
      </c>
      <c r="I58" s="12">
        <v>0</v>
      </c>
      <c r="J58" s="12">
        <v>0</v>
      </c>
      <c r="K58" s="12">
        <v>1</v>
      </c>
      <c r="L58" s="12">
        <v>0</v>
      </c>
      <c r="M58" s="12">
        <v>0</v>
      </c>
    </row>
    <row r="59" spans="1:13" ht="9.75" customHeight="1" x14ac:dyDescent="0.15">
      <c r="A59" s="5" t="s">
        <v>7</v>
      </c>
      <c r="B59" s="11">
        <v>1161</v>
      </c>
      <c r="C59" s="12">
        <v>1</v>
      </c>
      <c r="D59" s="12">
        <v>141</v>
      </c>
      <c r="E59" s="12">
        <v>109</v>
      </c>
      <c r="F59" s="12">
        <v>648</v>
      </c>
      <c r="G59" s="12">
        <v>162</v>
      </c>
      <c r="H59" s="12">
        <v>98</v>
      </c>
      <c r="I59" s="12">
        <v>2</v>
      </c>
      <c r="J59" s="12">
        <v>0</v>
      </c>
      <c r="K59" s="12">
        <v>0</v>
      </c>
      <c r="L59" s="12">
        <v>0</v>
      </c>
      <c r="M59" s="12">
        <v>0</v>
      </c>
    </row>
    <row r="60" spans="1:13" ht="9.75" customHeight="1" x14ac:dyDescent="0.15">
      <c r="A60" s="7"/>
    </row>
    <row r="61" spans="1:13" ht="19.5" customHeight="1" x14ac:dyDescent="0.15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</sheetData>
  <mergeCells count="11">
    <mergeCell ref="B16:M16"/>
    <mergeCell ref="B27:M27"/>
    <mergeCell ref="B38:M38"/>
    <mergeCell ref="B49:M49"/>
    <mergeCell ref="A61:M61"/>
    <mergeCell ref="B5:M5"/>
    <mergeCell ref="A1:M1"/>
    <mergeCell ref="L2:M2"/>
    <mergeCell ref="A3:A4"/>
    <mergeCell ref="B3:B4"/>
    <mergeCell ref="C3:M3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D61"/>
  <sheetViews>
    <sheetView tabSelected="1" workbookViewId="0">
      <selection activeCell="A31" sqref="A31:XFD31"/>
    </sheetView>
  </sheetViews>
  <sheetFormatPr baseColWidth="10" defaultRowHeight="9.75" customHeight="1" x14ac:dyDescent="0.15"/>
  <cols>
    <col min="1" max="1" width="12.1640625" bestFit="1" customWidth="1"/>
    <col min="2" max="2" width="12.1640625" customWidth="1"/>
    <col min="3" max="3" width="54.33203125" customWidth="1"/>
    <col min="4" max="14" width="5.1640625" customWidth="1"/>
    <col min="22" max="22" width="10.83203125" customWidth="1"/>
  </cols>
  <sheetData>
    <row r="1" spans="1:30" ht="38.25" customHeight="1" x14ac:dyDescent="0.15">
      <c r="A1" t="s">
        <v>99</v>
      </c>
      <c r="B1" t="s">
        <v>89</v>
      </c>
      <c r="D1" t="s">
        <v>49</v>
      </c>
      <c r="E1" t="s">
        <v>46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</row>
    <row r="2" spans="1:30" ht="12.75" customHeight="1" x14ac:dyDescent="0.15">
      <c r="A2" t="s">
        <v>11</v>
      </c>
      <c r="B2" t="s">
        <v>19</v>
      </c>
      <c r="C2">
        <v>9267</v>
      </c>
      <c r="D2">
        <v>6</v>
      </c>
      <c r="E2">
        <v>229</v>
      </c>
      <c r="F2">
        <v>1152</v>
      </c>
      <c r="G2">
        <v>683</v>
      </c>
      <c r="H2">
        <v>563</v>
      </c>
      <c r="I2">
        <v>434</v>
      </c>
      <c r="J2">
        <v>946</v>
      </c>
      <c r="K2">
        <v>1243</v>
      </c>
      <c r="L2">
        <v>2605</v>
      </c>
      <c r="M2">
        <v>1298</v>
      </c>
      <c r="N2">
        <v>108</v>
      </c>
      <c r="O2">
        <f>(SUM(D2:E2))/C2*100</f>
        <v>2.5358800043163914</v>
      </c>
      <c r="P2">
        <f>F2/C2*100</f>
        <v>12.431207510521205</v>
      </c>
      <c r="Q2">
        <f>G2/C2*100</f>
        <v>7.3702384806301939</v>
      </c>
      <c r="R2">
        <f>H2/C2*100</f>
        <v>6.0753210316175679</v>
      </c>
      <c r="S2">
        <f>(SUM(I2:J2)/C2*100)</f>
        <v>14.891550663645193</v>
      </c>
      <c r="T2">
        <f>SUM(K2:L2)/C2*100</f>
        <v>41.52368619833819</v>
      </c>
      <c r="U2">
        <f>M2/C2*100</f>
        <v>14.006690406819899</v>
      </c>
      <c r="V2">
        <f>N2/C2*100</f>
        <v>1.1654257041113629</v>
      </c>
      <c r="W2">
        <f>100-SUM($O2)</f>
        <v>97.464119995683603</v>
      </c>
      <c r="X2">
        <f>100-SUM($O2:P2)</f>
        <v>85.032912485162399</v>
      </c>
      <c r="Y2">
        <f>100-SUM($O2:Q2)</f>
        <v>77.662674004532207</v>
      </c>
      <c r="Z2">
        <f>100-SUM($O2:R2)</f>
        <v>71.587352972914644</v>
      </c>
      <c r="AA2">
        <f>100-SUM($O2:S2)</f>
        <v>56.695802309269453</v>
      </c>
      <c r="AB2">
        <f>100-SUM($O2:T2)</f>
        <v>15.172116110931256</v>
      </c>
      <c r="AC2">
        <f>100-SUM($O2:U2)</f>
        <v>1.1654257041113567</v>
      </c>
      <c r="AD2">
        <f>100-SUM($O2:V2)</f>
        <v>0</v>
      </c>
    </row>
    <row r="3" spans="1:30" ht="12.75" customHeight="1" x14ac:dyDescent="0.15">
      <c r="A3" t="s">
        <v>1</v>
      </c>
      <c r="B3" t="s">
        <v>19</v>
      </c>
      <c r="C3">
        <v>285</v>
      </c>
      <c r="D3">
        <v>1</v>
      </c>
      <c r="E3">
        <v>11</v>
      </c>
      <c r="F3">
        <v>7</v>
      </c>
      <c r="G3">
        <v>11</v>
      </c>
      <c r="H3">
        <v>18</v>
      </c>
      <c r="I3">
        <v>35</v>
      </c>
      <c r="J3">
        <v>71</v>
      </c>
      <c r="K3">
        <v>55</v>
      </c>
      <c r="L3">
        <v>71</v>
      </c>
      <c r="M3">
        <v>5</v>
      </c>
      <c r="N3">
        <v>0</v>
      </c>
      <c r="O3">
        <f t="shared" ref="O3:O61" si="0">(SUM(D3:E3))/C3*100</f>
        <v>4.2105263157894735</v>
      </c>
      <c r="P3">
        <f t="shared" ref="P3:P61" si="1">F3/C3*100</f>
        <v>2.4561403508771931</v>
      </c>
      <c r="Q3">
        <f t="shared" ref="Q3:Q61" si="2">G3/C3*100</f>
        <v>3.8596491228070176</v>
      </c>
      <c r="R3">
        <f t="shared" ref="R3:R61" si="3">H3/C3*100</f>
        <v>6.3157894736842106</v>
      </c>
      <c r="S3">
        <f t="shared" ref="S3:S61" si="4">(SUM(I3:J3)/C3*100)</f>
        <v>37.192982456140349</v>
      </c>
      <c r="T3">
        <f t="shared" ref="T3:T61" si="5">SUM(K3:L3)/C3*100</f>
        <v>44.210526315789473</v>
      </c>
      <c r="U3">
        <f t="shared" ref="U3:U61" si="6">M3/C3*100</f>
        <v>1.7543859649122806</v>
      </c>
      <c r="V3">
        <f t="shared" ref="V3:V61" si="7">N3/C3*100</f>
        <v>0</v>
      </c>
      <c r="W3">
        <f t="shared" ref="W3:W61" si="8">100-SUM($O3)</f>
        <v>95.78947368421052</v>
      </c>
      <c r="X3">
        <f>100-SUM($O3:P3)</f>
        <v>93.333333333333329</v>
      </c>
      <c r="Y3">
        <f>100-SUM($O3:Q3)</f>
        <v>89.473684210526315</v>
      </c>
      <c r="Z3">
        <f>100-SUM($O3:R3)</f>
        <v>83.15789473684211</v>
      </c>
      <c r="AA3">
        <f>100-SUM($O3:S3)</f>
        <v>45.964912280701753</v>
      </c>
      <c r="AB3">
        <f>100-SUM($O3:T3)</f>
        <v>1.7543859649122737</v>
      </c>
      <c r="AC3">
        <f>100-SUM($O3:U3)</f>
        <v>0</v>
      </c>
      <c r="AD3">
        <f>100-SUM($O3:V3)</f>
        <v>0</v>
      </c>
    </row>
    <row r="4" spans="1:30" ht="9.75" customHeight="1" x14ac:dyDescent="0.15">
      <c r="A4" t="s">
        <v>2</v>
      </c>
      <c r="B4" t="s">
        <v>19</v>
      </c>
      <c r="C4">
        <v>511</v>
      </c>
      <c r="D4">
        <v>0</v>
      </c>
      <c r="E4">
        <v>18</v>
      </c>
      <c r="F4">
        <v>43</v>
      </c>
      <c r="G4">
        <v>9</v>
      </c>
      <c r="H4">
        <v>28</v>
      </c>
      <c r="I4">
        <v>22</v>
      </c>
      <c r="J4">
        <v>66</v>
      </c>
      <c r="K4">
        <v>59</v>
      </c>
      <c r="L4">
        <v>230</v>
      </c>
      <c r="M4">
        <v>25</v>
      </c>
      <c r="N4">
        <v>11</v>
      </c>
      <c r="O4">
        <f t="shared" si="0"/>
        <v>3.5225048923679059</v>
      </c>
      <c r="P4">
        <f t="shared" si="1"/>
        <v>8.4148727984344411</v>
      </c>
      <c r="Q4">
        <f t="shared" si="2"/>
        <v>1.7612524461839529</v>
      </c>
      <c r="R4">
        <f t="shared" si="3"/>
        <v>5.4794520547945202</v>
      </c>
      <c r="S4">
        <f t="shared" si="4"/>
        <v>17.221135029354208</v>
      </c>
      <c r="T4">
        <f t="shared" si="5"/>
        <v>56.555772994129164</v>
      </c>
      <c r="U4">
        <f t="shared" si="6"/>
        <v>4.8923679060665357</v>
      </c>
      <c r="V4">
        <f t="shared" si="7"/>
        <v>2.152641878669276</v>
      </c>
      <c r="W4">
        <f t="shared" si="8"/>
        <v>96.477495107632095</v>
      </c>
      <c r="X4">
        <f>100-SUM($O4:P4)</f>
        <v>88.06262230919765</v>
      </c>
      <c r="Y4">
        <f>100-SUM($O4:Q4)</f>
        <v>86.301369863013704</v>
      </c>
      <c r="Z4">
        <f>100-SUM($O4:R4)</f>
        <v>80.821917808219183</v>
      </c>
      <c r="AA4">
        <f>100-SUM($O4:S4)</f>
        <v>63.600782778864968</v>
      </c>
      <c r="AB4">
        <f>100-SUM($O4:T4)</f>
        <v>7.0450097847358109</v>
      </c>
      <c r="AC4">
        <f>100-SUM($O4:U4)</f>
        <v>2.1526418786692716</v>
      </c>
      <c r="AD4">
        <f>100-SUM($O4:V4)</f>
        <v>0</v>
      </c>
    </row>
    <row r="5" spans="1:30" ht="9.75" customHeight="1" x14ac:dyDescent="0.15">
      <c r="A5" t="s">
        <v>3</v>
      </c>
      <c r="B5" t="s">
        <v>19</v>
      </c>
      <c r="C5">
        <v>1482</v>
      </c>
      <c r="D5">
        <v>1</v>
      </c>
      <c r="E5">
        <v>13</v>
      </c>
      <c r="F5">
        <v>192</v>
      </c>
      <c r="G5">
        <v>165</v>
      </c>
      <c r="H5">
        <v>157</v>
      </c>
      <c r="I5">
        <v>129</v>
      </c>
      <c r="J5">
        <v>260</v>
      </c>
      <c r="K5">
        <v>173</v>
      </c>
      <c r="L5">
        <v>342</v>
      </c>
      <c r="M5">
        <v>42</v>
      </c>
      <c r="N5">
        <v>8</v>
      </c>
      <c r="O5">
        <f t="shared" si="0"/>
        <v>0.94466936572199733</v>
      </c>
      <c r="P5">
        <f t="shared" si="1"/>
        <v>12.955465587044534</v>
      </c>
      <c r="Q5">
        <f t="shared" si="2"/>
        <v>11.133603238866396</v>
      </c>
      <c r="R5">
        <f t="shared" si="3"/>
        <v>10.593792172739541</v>
      </c>
      <c r="S5">
        <f t="shared" si="4"/>
        <v>26.24831309041835</v>
      </c>
      <c r="T5">
        <f t="shared" si="5"/>
        <v>34.750337381916331</v>
      </c>
      <c r="U5">
        <f t="shared" si="6"/>
        <v>2.834008097165992</v>
      </c>
      <c r="V5">
        <f t="shared" si="7"/>
        <v>0.53981106612685559</v>
      </c>
      <c r="W5">
        <f t="shared" si="8"/>
        <v>99.055330634278008</v>
      </c>
      <c r="X5">
        <f>100-SUM($O5:P5)</f>
        <v>86.099865047233465</v>
      </c>
      <c r="Y5">
        <f>100-SUM($O5:Q5)</f>
        <v>74.966261808367079</v>
      </c>
      <c r="Z5">
        <f>100-SUM($O5:R5)</f>
        <v>64.372469635627539</v>
      </c>
      <c r="AA5">
        <f>100-SUM($O5:S5)</f>
        <v>38.124156545209182</v>
      </c>
      <c r="AB5">
        <f>100-SUM($O5:T5)</f>
        <v>3.3738191632928505</v>
      </c>
      <c r="AC5">
        <f>100-SUM($O5:U5)</f>
        <v>0.53981106612685892</v>
      </c>
      <c r="AD5">
        <f>100-SUM($O5:V5)</f>
        <v>0</v>
      </c>
    </row>
    <row r="6" spans="1:30" ht="9.75" customHeight="1" x14ac:dyDescent="0.15">
      <c r="A6" t="s">
        <v>4</v>
      </c>
      <c r="B6" t="s">
        <v>19</v>
      </c>
      <c r="C6">
        <v>1227</v>
      </c>
      <c r="D6">
        <v>0</v>
      </c>
      <c r="E6">
        <v>44</v>
      </c>
      <c r="F6">
        <v>165</v>
      </c>
      <c r="G6">
        <v>193</v>
      </c>
      <c r="H6">
        <v>176</v>
      </c>
      <c r="I6">
        <v>153</v>
      </c>
      <c r="J6">
        <v>102</v>
      </c>
      <c r="K6">
        <v>129</v>
      </c>
      <c r="L6">
        <v>199</v>
      </c>
      <c r="M6">
        <v>62</v>
      </c>
      <c r="N6">
        <v>4</v>
      </c>
      <c r="O6">
        <f t="shared" si="0"/>
        <v>3.5859820700896492</v>
      </c>
      <c r="P6">
        <f t="shared" si="1"/>
        <v>13.447432762836186</v>
      </c>
      <c r="Q6">
        <f t="shared" si="2"/>
        <v>15.729421352893237</v>
      </c>
      <c r="R6">
        <f t="shared" si="3"/>
        <v>14.343928280358597</v>
      </c>
      <c r="S6">
        <f t="shared" si="4"/>
        <v>20.78239608801956</v>
      </c>
      <c r="T6">
        <f t="shared" si="5"/>
        <v>26.731866340668297</v>
      </c>
      <c r="U6">
        <f t="shared" si="6"/>
        <v>5.0529747351263241</v>
      </c>
      <c r="V6">
        <f t="shared" si="7"/>
        <v>0.32599837000814996</v>
      </c>
      <c r="W6">
        <f t="shared" si="8"/>
        <v>96.414017929910358</v>
      </c>
      <c r="X6">
        <f>100-SUM($O6:P6)</f>
        <v>82.966585167074157</v>
      </c>
      <c r="Y6">
        <f>100-SUM($O6:Q6)</f>
        <v>67.237163814180931</v>
      </c>
      <c r="Z6">
        <f>100-SUM($O6:R6)</f>
        <v>52.893235533822335</v>
      </c>
      <c r="AA6">
        <f>100-SUM($O6:S6)</f>
        <v>32.110839445802782</v>
      </c>
      <c r="AB6">
        <f>100-SUM($O6:T6)</f>
        <v>5.3789731051344916</v>
      </c>
      <c r="AC6">
        <f>100-SUM($O6:U6)</f>
        <v>0.32599837000816478</v>
      </c>
      <c r="AD6">
        <f>100-SUM($O6:V6)</f>
        <v>0</v>
      </c>
    </row>
    <row r="7" spans="1:30" ht="9.75" customHeight="1" x14ac:dyDescent="0.15">
      <c r="A7" t="s">
        <v>5</v>
      </c>
      <c r="B7" t="s">
        <v>19</v>
      </c>
      <c r="C7">
        <v>549</v>
      </c>
      <c r="D7">
        <v>0</v>
      </c>
      <c r="E7">
        <v>18</v>
      </c>
      <c r="F7">
        <v>69</v>
      </c>
      <c r="G7">
        <v>64</v>
      </c>
      <c r="H7">
        <v>44</v>
      </c>
      <c r="I7">
        <v>25</v>
      </c>
      <c r="J7">
        <v>59</v>
      </c>
      <c r="K7">
        <v>113</v>
      </c>
      <c r="L7">
        <v>99</v>
      </c>
      <c r="M7">
        <v>37</v>
      </c>
      <c r="N7">
        <v>21</v>
      </c>
      <c r="O7">
        <f t="shared" si="0"/>
        <v>3.278688524590164</v>
      </c>
      <c r="P7">
        <f t="shared" si="1"/>
        <v>12.568306010928962</v>
      </c>
      <c r="Q7">
        <f t="shared" si="2"/>
        <v>11.657559198542804</v>
      </c>
      <c r="R7">
        <f t="shared" si="3"/>
        <v>8.0145719489981779</v>
      </c>
      <c r="S7">
        <f t="shared" si="4"/>
        <v>15.300546448087433</v>
      </c>
      <c r="T7">
        <f t="shared" si="5"/>
        <v>38.615664845173043</v>
      </c>
      <c r="U7">
        <f t="shared" si="6"/>
        <v>6.7395264116575593</v>
      </c>
      <c r="V7">
        <f t="shared" si="7"/>
        <v>3.8251366120218582</v>
      </c>
      <c r="W7">
        <f t="shared" si="8"/>
        <v>96.721311475409834</v>
      </c>
      <c r="X7">
        <f>100-SUM($O7:P7)</f>
        <v>84.15300546448087</v>
      </c>
      <c r="Y7">
        <f>100-SUM($O7:Q7)</f>
        <v>72.495446265938071</v>
      </c>
      <c r="Z7">
        <f>100-SUM($O7:R7)</f>
        <v>64.480874316939889</v>
      </c>
      <c r="AA7">
        <f>100-SUM($O7:S7)</f>
        <v>49.180327868852459</v>
      </c>
      <c r="AB7">
        <f>100-SUM($O7:T7)</f>
        <v>10.564663023679415</v>
      </c>
      <c r="AC7">
        <f>100-SUM($O7:U7)</f>
        <v>3.8251366120218506</v>
      </c>
      <c r="AD7">
        <f>100-SUM($O7:V7)</f>
        <v>0</v>
      </c>
    </row>
    <row r="8" spans="1:30" ht="9.75" customHeight="1" x14ac:dyDescent="0.15">
      <c r="A8" t="s">
        <v>13</v>
      </c>
      <c r="B8" t="s">
        <v>19</v>
      </c>
      <c r="C8">
        <v>1011</v>
      </c>
      <c r="D8">
        <v>0</v>
      </c>
      <c r="E8">
        <v>26</v>
      </c>
      <c r="F8">
        <v>398</v>
      </c>
      <c r="G8">
        <v>10</v>
      </c>
      <c r="H8">
        <v>58</v>
      </c>
      <c r="I8">
        <v>0</v>
      </c>
      <c r="J8">
        <v>146</v>
      </c>
      <c r="K8">
        <v>0</v>
      </c>
      <c r="L8">
        <v>331</v>
      </c>
      <c r="M8">
        <v>34</v>
      </c>
      <c r="N8">
        <v>8</v>
      </c>
      <c r="O8">
        <f t="shared" si="0"/>
        <v>2.571711177052423</v>
      </c>
      <c r="P8">
        <f t="shared" si="1"/>
        <v>39.366963402571706</v>
      </c>
      <c r="Q8">
        <f t="shared" si="2"/>
        <v>0.98911968348170121</v>
      </c>
      <c r="R8">
        <f t="shared" si="3"/>
        <v>5.7368941641938678</v>
      </c>
      <c r="S8">
        <f t="shared" si="4"/>
        <v>14.441147378832838</v>
      </c>
      <c r="T8">
        <f t="shared" si="5"/>
        <v>32.739861523244315</v>
      </c>
      <c r="U8">
        <f t="shared" si="6"/>
        <v>3.3630069238377844</v>
      </c>
      <c r="V8">
        <f t="shared" si="7"/>
        <v>0.79129574678536096</v>
      </c>
      <c r="W8">
        <f t="shared" si="8"/>
        <v>97.428288822947579</v>
      </c>
      <c r="X8">
        <f>100-SUM($O8:P8)</f>
        <v>58.061325420375873</v>
      </c>
      <c r="Y8">
        <f>100-SUM($O8:Q8)</f>
        <v>57.072205736894169</v>
      </c>
      <c r="Z8">
        <f>100-SUM($O8:R8)</f>
        <v>51.335311572700299</v>
      </c>
      <c r="AA8">
        <f>100-SUM($O8:S8)</f>
        <v>36.894164193867461</v>
      </c>
      <c r="AB8">
        <f>100-SUM($O8:T8)</f>
        <v>4.1543026706231387</v>
      </c>
      <c r="AC8">
        <f>100-SUM($O8:U8)</f>
        <v>0.79129574678535164</v>
      </c>
      <c r="AD8">
        <f>100-SUM($O8:V8)</f>
        <v>0</v>
      </c>
    </row>
    <row r="9" spans="1:30" ht="9.75" customHeight="1" x14ac:dyDescent="0.15">
      <c r="A9" t="s">
        <v>6</v>
      </c>
      <c r="B9" t="s">
        <v>19</v>
      </c>
      <c r="C9">
        <v>805</v>
      </c>
      <c r="D9">
        <v>0</v>
      </c>
      <c r="E9">
        <v>51</v>
      </c>
      <c r="F9">
        <v>191</v>
      </c>
      <c r="G9">
        <v>142</v>
      </c>
      <c r="H9">
        <v>40</v>
      </c>
      <c r="I9">
        <v>23</v>
      </c>
      <c r="J9">
        <v>69</v>
      </c>
      <c r="K9">
        <v>50</v>
      </c>
      <c r="L9">
        <v>151</v>
      </c>
      <c r="M9">
        <v>73</v>
      </c>
      <c r="N9">
        <v>15</v>
      </c>
      <c r="O9">
        <f t="shared" si="0"/>
        <v>6.3354037267080745</v>
      </c>
      <c r="P9">
        <f t="shared" si="1"/>
        <v>23.726708074534162</v>
      </c>
      <c r="Q9">
        <f t="shared" si="2"/>
        <v>17.63975155279503</v>
      </c>
      <c r="R9">
        <f t="shared" si="3"/>
        <v>4.9689440993788816</v>
      </c>
      <c r="S9">
        <f t="shared" si="4"/>
        <v>11.428571428571429</v>
      </c>
      <c r="T9">
        <f t="shared" si="5"/>
        <v>24.968944099378881</v>
      </c>
      <c r="U9">
        <f t="shared" si="6"/>
        <v>9.0683229813664603</v>
      </c>
      <c r="V9">
        <f t="shared" si="7"/>
        <v>1.8633540372670807</v>
      </c>
      <c r="W9">
        <f t="shared" si="8"/>
        <v>93.66459627329192</v>
      </c>
      <c r="X9">
        <f>100-SUM($O9:P9)</f>
        <v>69.937888198757761</v>
      </c>
      <c r="Y9">
        <f>100-SUM($O9:Q9)</f>
        <v>52.298136645962728</v>
      </c>
      <c r="Z9">
        <f>100-SUM($O9:R9)</f>
        <v>47.329192546583847</v>
      </c>
      <c r="AA9">
        <f>100-SUM($O9:S9)</f>
        <v>35.900621118012424</v>
      </c>
      <c r="AB9">
        <f>100-SUM($O9:T9)</f>
        <v>10.931677018633536</v>
      </c>
      <c r="AC9">
        <f>100-SUM($O9:U9)</f>
        <v>1.8633540372670723</v>
      </c>
      <c r="AD9">
        <f>100-SUM($O9:V9)</f>
        <v>0</v>
      </c>
    </row>
    <row r="10" spans="1:30" ht="37" customHeight="1" x14ac:dyDescent="0.15">
      <c r="A10" t="s">
        <v>14</v>
      </c>
      <c r="B10" t="s">
        <v>19</v>
      </c>
      <c r="C10">
        <v>493</v>
      </c>
      <c r="D10">
        <v>4</v>
      </c>
      <c r="E10">
        <v>45</v>
      </c>
      <c r="F10">
        <v>84</v>
      </c>
      <c r="G10">
        <v>81</v>
      </c>
      <c r="H10">
        <v>35</v>
      </c>
      <c r="I10">
        <v>22</v>
      </c>
      <c r="J10">
        <v>61</v>
      </c>
      <c r="K10">
        <v>30</v>
      </c>
      <c r="L10">
        <v>74</v>
      </c>
      <c r="M10">
        <v>53</v>
      </c>
      <c r="N10">
        <v>4</v>
      </c>
      <c r="O10">
        <f t="shared" si="0"/>
        <v>9.939148073022313</v>
      </c>
      <c r="P10">
        <f t="shared" si="1"/>
        <v>17.038539553752535</v>
      </c>
      <c r="Q10">
        <f t="shared" si="2"/>
        <v>16.430020283975661</v>
      </c>
      <c r="R10">
        <f t="shared" si="3"/>
        <v>7.0993914807302234</v>
      </c>
      <c r="S10">
        <f t="shared" si="4"/>
        <v>16.835699797160245</v>
      </c>
      <c r="T10">
        <f t="shared" si="5"/>
        <v>21.095334685598377</v>
      </c>
      <c r="U10">
        <f t="shared" si="6"/>
        <v>10.750507099391481</v>
      </c>
      <c r="V10">
        <f t="shared" si="7"/>
        <v>0.81135902636916835</v>
      </c>
      <c r="W10">
        <f t="shared" si="8"/>
        <v>90.060851926977691</v>
      </c>
      <c r="X10">
        <f>100-SUM($O10:P10)</f>
        <v>73.022312373225148</v>
      </c>
      <c r="Y10">
        <f>100-SUM($O10:Q10)</f>
        <v>56.59229208924949</v>
      </c>
      <c r="Z10">
        <f>100-SUM($O10:R10)</f>
        <v>49.492900608519264</v>
      </c>
      <c r="AA10">
        <f>100-SUM($O10:S10)</f>
        <v>32.657200811359019</v>
      </c>
      <c r="AB10">
        <f>100-SUM($O10:T10)</f>
        <v>11.561866125760645</v>
      </c>
      <c r="AC10">
        <f>100-SUM($O10:U10)</f>
        <v>0.81135902636916057</v>
      </c>
      <c r="AD10">
        <f>100-SUM($O10:V10)</f>
        <v>0</v>
      </c>
    </row>
    <row r="11" spans="1:30" ht="9.75" customHeight="1" x14ac:dyDescent="0.15">
      <c r="A11" t="s">
        <v>35</v>
      </c>
      <c r="B11" t="s">
        <v>19</v>
      </c>
      <c r="C11">
        <v>2904</v>
      </c>
      <c r="D11">
        <v>0</v>
      </c>
      <c r="E11">
        <v>3</v>
      </c>
      <c r="F11">
        <v>3</v>
      </c>
      <c r="G11">
        <v>8</v>
      </c>
      <c r="H11">
        <v>7</v>
      </c>
      <c r="I11">
        <v>25</v>
      </c>
      <c r="J11">
        <v>112</v>
      </c>
      <c r="K11">
        <v>634</v>
      </c>
      <c r="L11">
        <v>1108</v>
      </c>
      <c r="M11">
        <v>967</v>
      </c>
      <c r="N11">
        <v>37</v>
      </c>
      <c r="O11">
        <f t="shared" si="0"/>
        <v>0.10330578512396695</v>
      </c>
      <c r="P11">
        <f t="shared" si="1"/>
        <v>0.10330578512396695</v>
      </c>
      <c r="Q11">
        <f t="shared" si="2"/>
        <v>0.27548209366391185</v>
      </c>
      <c r="R11">
        <f t="shared" si="3"/>
        <v>0.24104683195592286</v>
      </c>
      <c r="S11">
        <f t="shared" si="4"/>
        <v>4.71763085399449</v>
      </c>
      <c r="T11">
        <f t="shared" si="5"/>
        <v>59.986225895316799</v>
      </c>
      <c r="U11">
        <f t="shared" si="6"/>
        <v>33.298898071625345</v>
      </c>
      <c r="V11">
        <f t="shared" si="7"/>
        <v>1.2741046831955922</v>
      </c>
      <c r="W11">
        <f t="shared" si="8"/>
        <v>99.896694214876035</v>
      </c>
      <c r="X11">
        <f>100-SUM($O11:P11)</f>
        <v>99.793388429752071</v>
      </c>
      <c r="Y11">
        <f>100-SUM($O11:Q11)</f>
        <v>99.51790633608816</v>
      </c>
      <c r="Z11">
        <f>100-SUM($O11:R11)</f>
        <v>99.276859504132233</v>
      </c>
      <c r="AA11">
        <f>100-SUM($O11:S11)</f>
        <v>94.55922865013774</v>
      </c>
      <c r="AB11">
        <f>100-SUM($O11:T11)</f>
        <v>34.573002754820948</v>
      </c>
      <c r="AC11">
        <f>100-SUM($O11:U11)</f>
        <v>1.2741046831956027</v>
      </c>
      <c r="AD11">
        <f>100-SUM($O11:V11)</f>
        <v>0</v>
      </c>
    </row>
    <row r="12" spans="1:30" ht="12.75" customHeight="1" x14ac:dyDescent="0.15">
      <c r="A12" t="s">
        <v>11</v>
      </c>
      <c r="B12" t="s">
        <v>23</v>
      </c>
      <c r="C12">
        <v>1882</v>
      </c>
      <c r="D12">
        <v>1</v>
      </c>
      <c r="E12">
        <v>63</v>
      </c>
      <c r="F12">
        <v>186</v>
      </c>
      <c r="G12">
        <v>190</v>
      </c>
      <c r="H12">
        <v>116</v>
      </c>
      <c r="I12">
        <v>53</v>
      </c>
      <c r="J12">
        <v>179</v>
      </c>
      <c r="K12">
        <v>152</v>
      </c>
      <c r="L12">
        <v>591</v>
      </c>
      <c r="M12">
        <v>320</v>
      </c>
      <c r="N12">
        <v>31</v>
      </c>
      <c r="O12">
        <f t="shared" si="0"/>
        <v>3.4006376195536663</v>
      </c>
      <c r="P12">
        <f t="shared" si="1"/>
        <v>9.8831030818278425</v>
      </c>
      <c r="Q12">
        <f t="shared" si="2"/>
        <v>10.095642933049948</v>
      </c>
      <c r="R12">
        <f t="shared" si="3"/>
        <v>6.1636556854410207</v>
      </c>
      <c r="S12">
        <f t="shared" si="4"/>
        <v>12.327311370882041</v>
      </c>
      <c r="T12">
        <f t="shared" si="5"/>
        <v>39.47927736450584</v>
      </c>
      <c r="U12">
        <f t="shared" si="6"/>
        <v>17.003188097768334</v>
      </c>
      <c r="V12">
        <f t="shared" si="7"/>
        <v>1.6471838469713069</v>
      </c>
      <c r="W12">
        <f t="shared" si="8"/>
        <v>96.599362380446337</v>
      </c>
      <c r="X12">
        <f>100-SUM($O12:P12)</f>
        <v>86.716259298618496</v>
      </c>
      <c r="Y12">
        <f>100-SUM($O12:Q12)</f>
        <v>76.620616365568537</v>
      </c>
      <c r="Z12">
        <f>100-SUM($O12:R12)</f>
        <v>70.456960680127523</v>
      </c>
      <c r="AA12">
        <f>100-SUM($O12:S12)</f>
        <v>58.12964930924548</v>
      </c>
      <c r="AB12">
        <f>100-SUM($O12:T12)</f>
        <v>18.650371944739646</v>
      </c>
      <c r="AC12">
        <f>100-SUM($O12:U12)</f>
        <v>1.6471838469713163</v>
      </c>
      <c r="AD12">
        <f>100-SUM($O12:V12)</f>
        <v>0</v>
      </c>
    </row>
    <row r="13" spans="1:30" ht="12.75" customHeight="1" x14ac:dyDescent="0.15">
      <c r="A13" t="s">
        <v>1</v>
      </c>
      <c r="B13" t="s">
        <v>23</v>
      </c>
      <c r="C13">
        <v>70</v>
      </c>
      <c r="D13">
        <v>1</v>
      </c>
      <c r="E13">
        <v>6</v>
      </c>
      <c r="F13">
        <v>1</v>
      </c>
      <c r="G13">
        <v>8</v>
      </c>
      <c r="H13">
        <v>8</v>
      </c>
      <c r="I13">
        <v>5</v>
      </c>
      <c r="J13">
        <v>10</v>
      </c>
      <c r="K13">
        <v>14</v>
      </c>
      <c r="L13">
        <v>16</v>
      </c>
      <c r="M13">
        <v>1</v>
      </c>
      <c r="N13">
        <v>0</v>
      </c>
      <c r="O13">
        <f t="shared" si="0"/>
        <v>10</v>
      </c>
      <c r="P13">
        <f t="shared" si="1"/>
        <v>1.4285714285714286</v>
      </c>
      <c r="Q13">
        <f t="shared" si="2"/>
        <v>11.428571428571429</v>
      </c>
      <c r="R13">
        <f t="shared" si="3"/>
        <v>11.428571428571429</v>
      </c>
      <c r="S13">
        <f t="shared" si="4"/>
        <v>21.428571428571427</v>
      </c>
      <c r="T13">
        <f t="shared" si="5"/>
        <v>42.857142857142854</v>
      </c>
      <c r="U13">
        <f t="shared" si="6"/>
        <v>1.4285714285714286</v>
      </c>
      <c r="V13">
        <f t="shared" si="7"/>
        <v>0</v>
      </c>
      <c r="W13">
        <f t="shared" si="8"/>
        <v>90</v>
      </c>
      <c r="X13">
        <f>100-SUM($O13:P13)</f>
        <v>88.571428571428569</v>
      </c>
      <c r="Y13">
        <f>100-SUM($O13:Q13)</f>
        <v>77.142857142857139</v>
      </c>
      <c r="Z13">
        <f>100-SUM($O13:R13)</f>
        <v>65.714285714285722</v>
      </c>
      <c r="AA13">
        <f>100-SUM($O13:S13)</f>
        <v>44.285714285714292</v>
      </c>
      <c r="AB13">
        <f>100-SUM($O13:T13)</f>
        <v>1.4285714285714448</v>
      </c>
      <c r="AC13">
        <f>100-SUM($O13:U13)</f>
        <v>0</v>
      </c>
      <c r="AD13">
        <f>100-SUM($O13:V13)</f>
        <v>0</v>
      </c>
    </row>
    <row r="14" spans="1:30" ht="9.75" customHeight="1" x14ac:dyDescent="0.15">
      <c r="A14" t="s">
        <v>2</v>
      </c>
      <c r="B14" t="s">
        <v>23</v>
      </c>
      <c r="C14">
        <v>118</v>
      </c>
      <c r="D14">
        <v>0</v>
      </c>
      <c r="E14">
        <v>1</v>
      </c>
      <c r="F14">
        <v>8</v>
      </c>
      <c r="G14">
        <v>2</v>
      </c>
      <c r="H14">
        <v>8</v>
      </c>
      <c r="I14">
        <v>3</v>
      </c>
      <c r="J14">
        <v>9</v>
      </c>
      <c r="K14">
        <v>16</v>
      </c>
      <c r="L14">
        <v>61</v>
      </c>
      <c r="M14">
        <v>6</v>
      </c>
      <c r="N14">
        <v>4</v>
      </c>
      <c r="O14">
        <f t="shared" si="0"/>
        <v>0.84745762711864403</v>
      </c>
      <c r="P14">
        <f t="shared" si="1"/>
        <v>6.7796610169491522</v>
      </c>
      <c r="Q14">
        <f t="shared" si="2"/>
        <v>1.6949152542372881</v>
      </c>
      <c r="R14">
        <f t="shared" si="3"/>
        <v>6.7796610169491522</v>
      </c>
      <c r="S14">
        <f t="shared" si="4"/>
        <v>10.16949152542373</v>
      </c>
      <c r="T14">
        <f t="shared" si="5"/>
        <v>65.254237288135599</v>
      </c>
      <c r="U14">
        <f t="shared" si="6"/>
        <v>5.0847457627118651</v>
      </c>
      <c r="V14">
        <f t="shared" si="7"/>
        <v>3.3898305084745761</v>
      </c>
      <c r="W14">
        <f t="shared" si="8"/>
        <v>99.152542372881356</v>
      </c>
      <c r="X14">
        <f>100-SUM($O14:P14)</f>
        <v>92.372881355932208</v>
      </c>
      <c r="Y14">
        <f>100-SUM($O14:Q14)</f>
        <v>90.677966101694921</v>
      </c>
      <c r="Z14">
        <f>100-SUM($O14:R14)</f>
        <v>83.898305084745772</v>
      </c>
      <c r="AA14">
        <f>100-SUM($O14:S14)</f>
        <v>73.728813559322035</v>
      </c>
      <c r="AB14">
        <f>100-SUM($O14:T14)</f>
        <v>8.4745762711864359</v>
      </c>
      <c r="AC14">
        <f>100-SUM($O14:U14)</f>
        <v>3.3898305084745743</v>
      </c>
      <c r="AD14">
        <f>100-SUM($O14:V14)</f>
        <v>0</v>
      </c>
    </row>
    <row r="15" spans="1:30" ht="9.75" customHeight="1" x14ac:dyDescent="0.15">
      <c r="A15" t="s">
        <v>3</v>
      </c>
      <c r="B15" t="s">
        <v>23</v>
      </c>
      <c r="C15">
        <v>130</v>
      </c>
      <c r="D15">
        <v>0</v>
      </c>
      <c r="E15">
        <v>5</v>
      </c>
      <c r="F15">
        <v>10</v>
      </c>
      <c r="G15">
        <v>9</v>
      </c>
      <c r="H15">
        <v>9</v>
      </c>
      <c r="I15">
        <v>5</v>
      </c>
      <c r="J15">
        <v>24</v>
      </c>
      <c r="K15">
        <v>16</v>
      </c>
      <c r="L15">
        <v>46</v>
      </c>
      <c r="M15">
        <v>3</v>
      </c>
      <c r="N15">
        <v>3</v>
      </c>
      <c r="O15">
        <f t="shared" si="0"/>
        <v>3.8461538461538463</v>
      </c>
      <c r="P15">
        <f t="shared" si="1"/>
        <v>7.6923076923076925</v>
      </c>
      <c r="Q15">
        <f t="shared" si="2"/>
        <v>6.9230769230769234</v>
      </c>
      <c r="R15">
        <f t="shared" si="3"/>
        <v>6.9230769230769234</v>
      </c>
      <c r="S15">
        <f t="shared" si="4"/>
        <v>22.30769230769231</v>
      </c>
      <c r="T15">
        <f t="shared" si="5"/>
        <v>47.692307692307693</v>
      </c>
      <c r="U15">
        <f t="shared" si="6"/>
        <v>2.3076923076923079</v>
      </c>
      <c r="V15">
        <f t="shared" si="7"/>
        <v>2.3076923076923079</v>
      </c>
      <c r="W15">
        <f t="shared" si="8"/>
        <v>96.15384615384616</v>
      </c>
      <c r="X15">
        <f>100-SUM($O15:P15)</f>
        <v>88.461538461538467</v>
      </c>
      <c r="Y15">
        <f>100-SUM($O15:Q15)</f>
        <v>81.538461538461547</v>
      </c>
      <c r="Z15">
        <f>100-SUM($O15:R15)</f>
        <v>74.615384615384613</v>
      </c>
      <c r="AA15">
        <f>100-SUM($O15:S15)</f>
        <v>52.307692307692307</v>
      </c>
      <c r="AB15">
        <f>100-SUM($O15:T15)</f>
        <v>4.6153846153846132</v>
      </c>
      <c r="AC15">
        <f>100-SUM($O15:U15)</f>
        <v>2.3076923076923066</v>
      </c>
      <c r="AD15">
        <f>100-SUM($O15:V15)</f>
        <v>0</v>
      </c>
    </row>
    <row r="16" spans="1:30" ht="9.75" customHeight="1" x14ac:dyDescent="0.15">
      <c r="A16" t="s">
        <v>4</v>
      </c>
      <c r="B16" t="s">
        <v>23</v>
      </c>
      <c r="C16">
        <v>300</v>
      </c>
      <c r="D16">
        <v>0</v>
      </c>
      <c r="E16">
        <v>22</v>
      </c>
      <c r="F16">
        <v>46</v>
      </c>
      <c r="G16">
        <v>83</v>
      </c>
      <c r="H16">
        <v>43</v>
      </c>
      <c r="I16">
        <v>33</v>
      </c>
      <c r="J16">
        <v>21</v>
      </c>
      <c r="K16">
        <v>13</v>
      </c>
      <c r="L16">
        <v>34</v>
      </c>
      <c r="M16">
        <v>5</v>
      </c>
      <c r="N16">
        <v>0</v>
      </c>
      <c r="O16">
        <f t="shared" si="0"/>
        <v>7.333333333333333</v>
      </c>
      <c r="P16">
        <f t="shared" si="1"/>
        <v>15.333333333333332</v>
      </c>
      <c r="Q16">
        <f t="shared" si="2"/>
        <v>27.666666666666668</v>
      </c>
      <c r="R16">
        <f t="shared" si="3"/>
        <v>14.333333333333334</v>
      </c>
      <c r="S16">
        <f t="shared" si="4"/>
        <v>18</v>
      </c>
      <c r="T16">
        <f t="shared" si="5"/>
        <v>15.666666666666668</v>
      </c>
      <c r="U16">
        <f t="shared" si="6"/>
        <v>1.6666666666666667</v>
      </c>
      <c r="V16">
        <f t="shared" si="7"/>
        <v>0</v>
      </c>
      <c r="W16">
        <f t="shared" si="8"/>
        <v>92.666666666666671</v>
      </c>
      <c r="X16">
        <f>100-SUM($O16:P16)</f>
        <v>77.333333333333343</v>
      </c>
      <c r="Y16">
        <f>100-SUM($O16:Q16)</f>
        <v>49.666666666666671</v>
      </c>
      <c r="Z16">
        <f>100-SUM($O16:R16)</f>
        <v>35.333333333333343</v>
      </c>
      <c r="AA16">
        <f>100-SUM($O16:S16)</f>
        <v>17.333333333333343</v>
      </c>
      <c r="AB16">
        <f>100-SUM($O16:T16)</f>
        <v>1.6666666666666714</v>
      </c>
      <c r="AC16">
        <f>100-SUM($O16:U16)</f>
        <v>0</v>
      </c>
      <c r="AD16">
        <f>100-SUM($O16:V16)</f>
        <v>0</v>
      </c>
    </row>
    <row r="17" spans="1:30" ht="9.75" customHeight="1" x14ac:dyDescent="0.15">
      <c r="A17" t="s">
        <v>5</v>
      </c>
      <c r="B17" t="s">
        <v>23</v>
      </c>
      <c r="C17">
        <v>131</v>
      </c>
      <c r="D17">
        <v>0</v>
      </c>
      <c r="E17">
        <v>4</v>
      </c>
      <c r="F17">
        <v>15</v>
      </c>
      <c r="G17">
        <v>32</v>
      </c>
      <c r="H17">
        <v>13</v>
      </c>
      <c r="I17">
        <v>5</v>
      </c>
      <c r="J17">
        <v>12</v>
      </c>
      <c r="K17">
        <v>17</v>
      </c>
      <c r="L17">
        <v>17</v>
      </c>
      <c r="M17">
        <v>10</v>
      </c>
      <c r="N17">
        <v>6</v>
      </c>
      <c r="O17">
        <f t="shared" si="0"/>
        <v>3.0534351145038165</v>
      </c>
      <c r="P17">
        <f t="shared" si="1"/>
        <v>11.450381679389313</v>
      </c>
      <c r="Q17">
        <f t="shared" si="2"/>
        <v>24.427480916030532</v>
      </c>
      <c r="R17">
        <f t="shared" si="3"/>
        <v>9.9236641221374047</v>
      </c>
      <c r="S17">
        <f t="shared" si="4"/>
        <v>12.977099236641221</v>
      </c>
      <c r="T17">
        <f t="shared" si="5"/>
        <v>25.954198473282442</v>
      </c>
      <c r="U17">
        <f t="shared" si="6"/>
        <v>7.6335877862595423</v>
      </c>
      <c r="V17">
        <f t="shared" si="7"/>
        <v>4.5801526717557248</v>
      </c>
      <c r="W17">
        <f t="shared" si="8"/>
        <v>96.946564885496187</v>
      </c>
      <c r="X17">
        <f>100-SUM($O17:P17)</f>
        <v>85.496183206106878</v>
      </c>
      <c r="Y17">
        <f>100-SUM($O17:Q17)</f>
        <v>61.068702290076338</v>
      </c>
      <c r="Z17">
        <f>100-SUM($O17:R17)</f>
        <v>51.145038167938935</v>
      </c>
      <c r="AA17">
        <f>100-SUM($O17:S17)</f>
        <v>38.167938931297712</v>
      </c>
      <c r="AB17">
        <f>100-SUM($O17:T17)</f>
        <v>12.213740458015266</v>
      </c>
      <c r="AC17">
        <f>100-SUM($O17:U17)</f>
        <v>4.5801526717557266</v>
      </c>
      <c r="AD17">
        <f>100-SUM($O17:V17)</f>
        <v>0</v>
      </c>
    </row>
    <row r="18" spans="1:30" ht="9.75" customHeight="1" x14ac:dyDescent="0.15">
      <c r="A18" t="s">
        <v>13</v>
      </c>
      <c r="B18" t="s">
        <v>23</v>
      </c>
      <c r="C18">
        <v>228</v>
      </c>
      <c r="D18">
        <v>0</v>
      </c>
      <c r="E18">
        <v>4</v>
      </c>
      <c r="F18">
        <v>65</v>
      </c>
      <c r="G18">
        <v>3</v>
      </c>
      <c r="H18">
        <v>20</v>
      </c>
      <c r="I18">
        <v>0</v>
      </c>
      <c r="J18">
        <v>67</v>
      </c>
      <c r="K18">
        <v>0</v>
      </c>
      <c r="L18">
        <v>60</v>
      </c>
      <c r="M18">
        <v>7</v>
      </c>
      <c r="N18">
        <v>2</v>
      </c>
      <c r="O18">
        <f t="shared" si="0"/>
        <v>1.7543859649122806</v>
      </c>
      <c r="P18">
        <f t="shared" si="1"/>
        <v>28.508771929824562</v>
      </c>
      <c r="Q18">
        <f t="shared" si="2"/>
        <v>1.3157894736842104</v>
      </c>
      <c r="R18">
        <f t="shared" si="3"/>
        <v>8.7719298245614024</v>
      </c>
      <c r="S18">
        <f t="shared" si="4"/>
        <v>29.385964912280706</v>
      </c>
      <c r="T18">
        <f t="shared" si="5"/>
        <v>26.315789473684209</v>
      </c>
      <c r="U18">
        <f t="shared" si="6"/>
        <v>3.070175438596491</v>
      </c>
      <c r="V18">
        <f t="shared" si="7"/>
        <v>0.8771929824561403</v>
      </c>
      <c r="W18">
        <f t="shared" si="8"/>
        <v>98.245614035087726</v>
      </c>
      <c r="X18">
        <f>100-SUM($O18:P18)</f>
        <v>69.73684210526315</v>
      </c>
      <c r="Y18">
        <f>100-SUM($O18:Q18)</f>
        <v>68.421052631578945</v>
      </c>
      <c r="Z18">
        <f>100-SUM($O18:R18)</f>
        <v>59.649122807017548</v>
      </c>
      <c r="AA18">
        <f>100-SUM($O18:S18)</f>
        <v>30.26315789473685</v>
      </c>
      <c r="AB18">
        <f>100-SUM($O18:T18)</f>
        <v>3.9473684210526443</v>
      </c>
      <c r="AC18">
        <f>100-SUM($O18:U18)</f>
        <v>0.87719298245615107</v>
      </c>
      <c r="AD18">
        <f>100-SUM($O18:V18)</f>
        <v>0</v>
      </c>
    </row>
    <row r="19" spans="1:30" ht="9.75" customHeight="1" x14ac:dyDescent="0.15">
      <c r="A19" t="s">
        <v>6</v>
      </c>
      <c r="B19" t="s">
        <v>23</v>
      </c>
      <c r="C19">
        <v>249</v>
      </c>
      <c r="D19">
        <v>0</v>
      </c>
      <c r="E19">
        <v>21</v>
      </c>
      <c r="F19">
        <v>41</v>
      </c>
      <c r="G19">
        <v>53</v>
      </c>
      <c r="H19">
        <v>14</v>
      </c>
      <c r="I19">
        <v>1</v>
      </c>
      <c r="J19">
        <v>24</v>
      </c>
      <c r="K19">
        <v>12</v>
      </c>
      <c r="L19">
        <v>51</v>
      </c>
      <c r="M19">
        <v>26</v>
      </c>
      <c r="N19">
        <v>6</v>
      </c>
      <c r="O19">
        <f t="shared" si="0"/>
        <v>8.4337349397590362</v>
      </c>
      <c r="P19">
        <f t="shared" si="1"/>
        <v>16.46586345381526</v>
      </c>
      <c r="Q19">
        <f t="shared" si="2"/>
        <v>21.285140562248998</v>
      </c>
      <c r="R19">
        <f t="shared" si="3"/>
        <v>5.6224899598393572</v>
      </c>
      <c r="S19">
        <f t="shared" si="4"/>
        <v>10.040160642570282</v>
      </c>
      <c r="T19">
        <f t="shared" si="5"/>
        <v>25.301204819277107</v>
      </c>
      <c r="U19">
        <f t="shared" si="6"/>
        <v>10.441767068273093</v>
      </c>
      <c r="V19">
        <f t="shared" si="7"/>
        <v>2.4096385542168677</v>
      </c>
      <c r="W19">
        <f t="shared" si="8"/>
        <v>91.566265060240966</v>
      </c>
      <c r="X19">
        <f>100-SUM($O19:P19)</f>
        <v>75.100401606425706</v>
      </c>
      <c r="Y19">
        <f>100-SUM($O19:Q19)</f>
        <v>53.815261044176708</v>
      </c>
      <c r="Z19">
        <f>100-SUM($O19:R19)</f>
        <v>48.192771084337352</v>
      </c>
      <c r="AA19">
        <f>100-SUM($O19:S19)</f>
        <v>38.152610441767067</v>
      </c>
      <c r="AB19">
        <f>100-SUM($O19:T19)</f>
        <v>12.851405622489963</v>
      </c>
      <c r="AC19">
        <f>100-SUM($O19:U19)</f>
        <v>2.409638554216869</v>
      </c>
      <c r="AD19">
        <f>100-SUM($O19:V19)</f>
        <v>0</v>
      </c>
    </row>
    <row r="20" spans="1:30" ht="20" customHeight="1" x14ac:dyDescent="0.15">
      <c r="A20" t="s">
        <v>14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8"/>
        <v>100</v>
      </c>
      <c r="X20">
        <f>100-SUM($O20:P20)</f>
        <v>100</v>
      </c>
      <c r="Y20">
        <f>100-SUM($O20:Q20)</f>
        <v>100</v>
      </c>
      <c r="Z20">
        <f>100-SUM($O20:R20)</f>
        <v>100</v>
      </c>
      <c r="AA20">
        <f>100-SUM($O20:S20)</f>
        <v>100</v>
      </c>
      <c r="AB20">
        <f>100-SUM($O20:T20)</f>
        <v>100</v>
      </c>
      <c r="AC20">
        <f>100-SUM($O20:U20)</f>
        <v>100</v>
      </c>
      <c r="AD20">
        <f>100-SUM($O20:V20)</f>
        <v>100</v>
      </c>
    </row>
    <row r="21" spans="1:30" ht="9.75" customHeight="1" x14ac:dyDescent="0.15">
      <c r="A21" t="s">
        <v>7</v>
      </c>
      <c r="B21" t="s">
        <v>23</v>
      </c>
      <c r="C21">
        <v>656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12</v>
      </c>
      <c r="K21">
        <v>64</v>
      </c>
      <c r="L21">
        <v>306</v>
      </c>
      <c r="M21">
        <v>262</v>
      </c>
      <c r="N21">
        <v>10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0.1524390243902439</v>
      </c>
      <c r="S21">
        <f t="shared" si="4"/>
        <v>1.9817073170731707</v>
      </c>
      <c r="T21">
        <f t="shared" si="5"/>
        <v>56.40243902439024</v>
      </c>
      <c r="U21">
        <f t="shared" si="6"/>
        <v>39.939024390243901</v>
      </c>
      <c r="V21">
        <f t="shared" si="7"/>
        <v>1.524390243902439</v>
      </c>
      <c r="W21">
        <f t="shared" si="8"/>
        <v>100</v>
      </c>
      <c r="X21">
        <f>100-SUM($O21:P21)</f>
        <v>100</v>
      </c>
      <c r="Y21">
        <f>100-SUM($O21:Q21)</f>
        <v>100</v>
      </c>
      <c r="Z21">
        <f>100-SUM($O21:R21)</f>
        <v>99.847560975609753</v>
      </c>
      <c r="AA21">
        <f>100-SUM($O21:S21)</f>
        <v>97.865853658536579</v>
      </c>
      <c r="AB21">
        <f>100-SUM($O21:T21)</f>
        <v>41.463414634146346</v>
      </c>
      <c r="AC21">
        <f>100-SUM($O21:U21)</f>
        <v>1.5243902439024453</v>
      </c>
      <c r="AD21">
        <f>100-SUM($O21:V21)</f>
        <v>0</v>
      </c>
    </row>
    <row r="22" spans="1:30" ht="12.75" customHeight="1" x14ac:dyDescent="0.15">
      <c r="A22" t="s">
        <v>11</v>
      </c>
      <c r="B22" t="s">
        <v>8</v>
      </c>
      <c r="C22">
        <v>4574</v>
      </c>
      <c r="D22">
        <v>0</v>
      </c>
      <c r="E22">
        <v>118</v>
      </c>
      <c r="F22">
        <v>910</v>
      </c>
      <c r="G22">
        <v>447</v>
      </c>
      <c r="H22">
        <v>389</v>
      </c>
      <c r="I22">
        <v>316</v>
      </c>
      <c r="J22">
        <v>526</v>
      </c>
      <c r="K22">
        <v>381</v>
      </c>
      <c r="L22">
        <v>1017</v>
      </c>
      <c r="M22">
        <v>438</v>
      </c>
      <c r="N22">
        <v>32</v>
      </c>
      <c r="O22">
        <f t="shared" si="0"/>
        <v>2.5797988631394841</v>
      </c>
      <c r="P22">
        <f t="shared" si="1"/>
        <v>19.895059029296021</v>
      </c>
      <c r="Q22">
        <f t="shared" si="2"/>
        <v>9.7726278968080447</v>
      </c>
      <c r="R22">
        <f t="shared" si="3"/>
        <v>8.5045911674682984</v>
      </c>
      <c r="S22">
        <f t="shared" si="4"/>
        <v>18.408395277656318</v>
      </c>
      <c r="T22">
        <f t="shared" si="5"/>
        <v>30.564057717533888</v>
      </c>
      <c r="U22">
        <f t="shared" si="6"/>
        <v>9.5758635767380849</v>
      </c>
      <c r="V22">
        <f t="shared" si="7"/>
        <v>0.69960647135986009</v>
      </c>
      <c r="W22">
        <f t="shared" si="8"/>
        <v>97.420201136860513</v>
      </c>
      <c r="X22">
        <f>100-SUM($O22:P22)</f>
        <v>77.525142107564491</v>
      </c>
      <c r="Y22">
        <f>100-SUM($O22:Q22)</f>
        <v>67.752514210756459</v>
      </c>
      <c r="Z22">
        <f>100-SUM($O22:R22)</f>
        <v>59.247923043288154</v>
      </c>
      <c r="AA22">
        <f>100-SUM($O22:S22)</f>
        <v>40.839527765631836</v>
      </c>
      <c r="AB22">
        <f>100-SUM($O22:T22)</f>
        <v>10.275470048097944</v>
      </c>
      <c r="AC22">
        <f>100-SUM($O22:U22)</f>
        <v>0.6996064713598571</v>
      </c>
      <c r="AD22">
        <f>100-SUM($O22:V22)</f>
        <v>0</v>
      </c>
    </row>
    <row r="23" spans="1:30" ht="12.75" customHeight="1" x14ac:dyDescent="0.15">
      <c r="A23" t="s">
        <v>1</v>
      </c>
      <c r="B23" t="s">
        <v>8</v>
      </c>
      <c r="C23">
        <v>117</v>
      </c>
      <c r="D23">
        <v>0</v>
      </c>
      <c r="E23">
        <v>5</v>
      </c>
      <c r="F23">
        <v>5</v>
      </c>
      <c r="G23">
        <v>2</v>
      </c>
      <c r="H23">
        <v>5</v>
      </c>
      <c r="I23">
        <v>17</v>
      </c>
      <c r="J23">
        <v>36</v>
      </c>
      <c r="K23">
        <v>15</v>
      </c>
      <c r="L23">
        <v>29</v>
      </c>
      <c r="M23">
        <v>3</v>
      </c>
      <c r="N23">
        <v>0</v>
      </c>
      <c r="O23">
        <f t="shared" si="0"/>
        <v>4.2735042735042734</v>
      </c>
      <c r="P23">
        <f t="shared" si="1"/>
        <v>4.2735042735042734</v>
      </c>
      <c r="Q23">
        <f t="shared" si="2"/>
        <v>1.7094017094017095</v>
      </c>
      <c r="R23">
        <f t="shared" si="3"/>
        <v>4.2735042735042734</v>
      </c>
      <c r="S23">
        <f t="shared" si="4"/>
        <v>45.299145299145302</v>
      </c>
      <c r="T23">
        <f t="shared" si="5"/>
        <v>37.606837606837608</v>
      </c>
      <c r="U23">
        <f t="shared" si="6"/>
        <v>2.5641025641025639</v>
      </c>
      <c r="V23">
        <f t="shared" si="7"/>
        <v>0</v>
      </c>
      <c r="W23">
        <f t="shared" si="8"/>
        <v>95.726495726495727</v>
      </c>
      <c r="X23">
        <f>100-SUM($O23:P23)</f>
        <v>91.452991452991455</v>
      </c>
      <c r="Y23">
        <f>100-SUM($O23:Q23)</f>
        <v>89.743589743589752</v>
      </c>
      <c r="Z23">
        <f>100-SUM($O23:R23)</f>
        <v>85.470085470085479</v>
      </c>
      <c r="AA23">
        <f>100-SUM($O23:S23)</f>
        <v>40.17094017094017</v>
      </c>
      <c r="AB23">
        <f>100-SUM($O23:T23)</f>
        <v>2.5641025641025692</v>
      </c>
      <c r="AC23">
        <f>100-SUM($O23:U23)</f>
        <v>0</v>
      </c>
      <c r="AD23">
        <f>100-SUM($O23:V23)</f>
        <v>0</v>
      </c>
    </row>
    <row r="24" spans="1:30" ht="9.75" customHeight="1" x14ac:dyDescent="0.15">
      <c r="A24" t="s">
        <v>2</v>
      </c>
      <c r="B24" t="s">
        <v>8</v>
      </c>
      <c r="C24">
        <v>226</v>
      </c>
      <c r="D24">
        <v>0</v>
      </c>
      <c r="E24">
        <v>13</v>
      </c>
      <c r="F24">
        <v>28</v>
      </c>
      <c r="G24">
        <v>6</v>
      </c>
      <c r="H24">
        <v>13</v>
      </c>
      <c r="I24">
        <v>18</v>
      </c>
      <c r="J24">
        <v>36</v>
      </c>
      <c r="K24">
        <v>29</v>
      </c>
      <c r="L24">
        <v>73</v>
      </c>
      <c r="M24">
        <v>6</v>
      </c>
      <c r="N24">
        <v>4</v>
      </c>
      <c r="O24">
        <f t="shared" si="0"/>
        <v>5.7522123893805306</v>
      </c>
      <c r="P24">
        <f t="shared" si="1"/>
        <v>12.389380530973451</v>
      </c>
      <c r="Q24">
        <f t="shared" si="2"/>
        <v>2.6548672566371683</v>
      </c>
      <c r="R24">
        <f t="shared" si="3"/>
        <v>5.7522123893805306</v>
      </c>
      <c r="S24">
        <f t="shared" si="4"/>
        <v>23.893805309734514</v>
      </c>
      <c r="T24">
        <f t="shared" si="5"/>
        <v>45.132743362831853</v>
      </c>
      <c r="U24">
        <f t="shared" si="6"/>
        <v>2.6548672566371683</v>
      </c>
      <c r="V24">
        <f t="shared" si="7"/>
        <v>1.7699115044247788</v>
      </c>
      <c r="W24">
        <f t="shared" si="8"/>
        <v>94.247787610619469</v>
      </c>
      <c r="X24">
        <f>100-SUM($O24:P24)</f>
        <v>81.858407079646014</v>
      </c>
      <c r="Y24">
        <f>100-SUM($O24:Q24)</f>
        <v>79.203539823008853</v>
      </c>
      <c r="Z24">
        <f>100-SUM($O24:R24)</f>
        <v>73.451327433628322</v>
      </c>
      <c r="AA24">
        <f>100-SUM($O24:S24)</f>
        <v>49.557522123893804</v>
      </c>
      <c r="AB24">
        <f>100-SUM($O24:T24)</f>
        <v>4.4247787610619582</v>
      </c>
      <c r="AC24">
        <f>100-SUM($O24:U24)</f>
        <v>1.7699115044247833</v>
      </c>
      <c r="AD24">
        <f>100-SUM($O24:V24)</f>
        <v>0</v>
      </c>
    </row>
    <row r="25" spans="1:30" ht="9.75" customHeight="1" x14ac:dyDescent="0.15">
      <c r="A25" t="s">
        <v>3</v>
      </c>
      <c r="B25" t="s">
        <v>8</v>
      </c>
      <c r="C25">
        <v>1093</v>
      </c>
      <c r="D25">
        <v>0</v>
      </c>
      <c r="E25">
        <v>3</v>
      </c>
      <c r="F25">
        <v>177</v>
      </c>
      <c r="G25">
        <v>149</v>
      </c>
      <c r="H25">
        <v>134</v>
      </c>
      <c r="I25">
        <v>114</v>
      </c>
      <c r="J25">
        <v>218</v>
      </c>
      <c r="K25">
        <v>110</v>
      </c>
      <c r="L25">
        <v>177</v>
      </c>
      <c r="M25">
        <v>9</v>
      </c>
      <c r="N25">
        <v>2</v>
      </c>
      <c r="O25">
        <f t="shared" si="0"/>
        <v>0.27447392497712719</v>
      </c>
      <c r="P25">
        <f t="shared" si="1"/>
        <v>16.193961573650505</v>
      </c>
      <c r="Q25">
        <f t="shared" si="2"/>
        <v>13.632204940530649</v>
      </c>
      <c r="R25">
        <f t="shared" si="3"/>
        <v>12.259835315645013</v>
      </c>
      <c r="S25">
        <f t="shared" si="4"/>
        <v>30.37511436413541</v>
      </c>
      <c r="T25">
        <f t="shared" si="5"/>
        <v>26.258005489478499</v>
      </c>
      <c r="U25">
        <f t="shared" si="6"/>
        <v>0.82342177493138147</v>
      </c>
      <c r="V25">
        <f t="shared" si="7"/>
        <v>0.18298261665141813</v>
      </c>
      <c r="W25">
        <f t="shared" si="8"/>
        <v>99.72552607502287</v>
      </c>
      <c r="X25">
        <f>100-SUM($O25:P25)</f>
        <v>83.531564501372372</v>
      </c>
      <c r="Y25">
        <f>100-SUM($O25:Q25)</f>
        <v>69.899359560841717</v>
      </c>
      <c r="Z25">
        <f>100-SUM($O25:R25)</f>
        <v>57.639524245196711</v>
      </c>
      <c r="AA25">
        <f>100-SUM($O25:S25)</f>
        <v>27.264409881061297</v>
      </c>
      <c r="AB25">
        <f>100-SUM($O25:T25)</f>
        <v>1.0064043915828051</v>
      </c>
      <c r="AC25">
        <f>100-SUM($O25:U25)</f>
        <v>0.18298261665142945</v>
      </c>
      <c r="AD25">
        <f>100-SUM($O25:V25)</f>
        <v>0</v>
      </c>
    </row>
    <row r="26" spans="1:30" ht="9.75" customHeight="1" x14ac:dyDescent="0.15">
      <c r="A26" t="s">
        <v>4</v>
      </c>
      <c r="B26" t="s">
        <v>8</v>
      </c>
      <c r="C26">
        <v>723</v>
      </c>
      <c r="D26">
        <v>0</v>
      </c>
      <c r="E26">
        <v>22</v>
      </c>
      <c r="F26">
        <v>119</v>
      </c>
      <c r="G26">
        <v>110</v>
      </c>
      <c r="H26">
        <v>133</v>
      </c>
      <c r="I26">
        <v>116</v>
      </c>
      <c r="J26">
        <v>72</v>
      </c>
      <c r="K26">
        <v>47</v>
      </c>
      <c r="L26">
        <v>84</v>
      </c>
      <c r="M26">
        <v>16</v>
      </c>
      <c r="N26">
        <v>4</v>
      </c>
      <c r="O26">
        <f t="shared" si="0"/>
        <v>3.0428769017980635</v>
      </c>
      <c r="P26">
        <f t="shared" si="1"/>
        <v>16.459197786998615</v>
      </c>
      <c r="Q26">
        <f t="shared" si="2"/>
        <v>15.214384508990317</v>
      </c>
      <c r="R26">
        <f t="shared" si="3"/>
        <v>18.39557399723375</v>
      </c>
      <c r="S26">
        <f t="shared" si="4"/>
        <v>26.002766251728911</v>
      </c>
      <c r="T26">
        <f t="shared" si="5"/>
        <v>18.118948824343015</v>
      </c>
      <c r="U26">
        <f t="shared" si="6"/>
        <v>2.2130013831258646</v>
      </c>
      <c r="V26">
        <f t="shared" si="7"/>
        <v>0.55325034578146615</v>
      </c>
      <c r="W26">
        <f t="shared" si="8"/>
        <v>96.957123098201933</v>
      </c>
      <c r="X26">
        <f>100-SUM($O26:P26)</f>
        <v>80.497925311203318</v>
      </c>
      <c r="Y26">
        <f>100-SUM($O26:Q26)</f>
        <v>65.283540802212997</v>
      </c>
      <c r="Z26">
        <f>100-SUM($O26:R26)</f>
        <v>46.887966804979257</v>
      </c>
      <c r="AA26">
        <f>100-SUM($O26:S26)</f>
        <v>20.885200553250343</v>
      </c>
      <c r="AB26">
        <f>100-SUM($O26:T26)</f>
        <v>2.7662517289073207</v>
      </c>
      <c r="AC26">
        <f>100-SUM($O26:U26)</f>
        <v>0.55325034578144994</v>
      </c>
      <c r="AD26">
        <f>100-SUM($O26:V26)</f>
        <v>0</v>
      </c>
    </row>
    <row r="27" spans="1:30" ht="9.75" customHeight="1" x14ac:dyDescent="0.15">
      <c r="A27" t="s">
        <v>5</v>
      </c>
      <c r="B27" t="s">
        <v>8</v>
      </c>
      <c r="C27">
        <v>228</v>
      </c>
      <c r="D27">
        <v>0</v>
      </c>
      <c r="E27">
        <v>11</v>
      </c>
      <c r="F27">
        <v>36</v>
      </c>
      <c r="G27">
        <v>19</v>
      </c>
      <c r="H27">
        <v>17</v>
      </c>
      <c r="I27">
        <v>10</v>
      </c>
      <c r="J27">
        <v>28</v>
      </c>
      <c r="K27">
        <v>55</v>
      </c>
      <c r="L27">
        <v>33</v>
      </c>
      <c r="M27">
        <v>14</v>
      </c>
      <c r="N27">
        <v>5</v>
      </c>
      <c r="O27">
        <f t="shared" si="0"/>
        <v>4.8245614035087714</v>
      </c>
      <c r="P27">
        <f t="shared" si="1"/>
        <v>15.789473684210526</v>
      </c>
      <c r="Q27">
        <f t="shared" si="2"/>
        <v>8.3333333333333321</v>
      </c>
      <c r="R27">
        <f t="shared" si="3"/>
        <v>7.4561403508771926</v>
      </c>
      <c r="S27">
        <f t="shared" si="4"/>
        <v>16.666666666666664</v>
      </c>
      <c r="T27">
        <f t="shared" si="5"/>
        <v>38.596491228070171</v>
      </c>
      <c r="U27">
        <f t="shared" si="6"/>
        <v>6.140350877192982</v>
      </c>
      <c r="V27">
        <f t="shared" si="7"/>
        <v>2.1929824561403506</v>
      </c>
      <c r="W27">
        <f t="shared" si="8"/>
        <v>95.175438596491233</v>
      </c>
      <c r="X27">
        <f>100-SUM($O27:P27)</f>
        <v>79.385964912280699</v>
      </c>
      <c r="Y27">
        <f>100-SUM($O27:Q27)</f>
        <v>71.05263157894737</v>
      </c>
      <c r="Z27">
        <f>100-SUM($O27:R27)</f>
        <v>63.596491228070178</v>
      </c>
      <c r="AA27">
        <f>100-SUM($O27:S27)</f>
        <v>46.929824561403514</v>
      </c>
      <c r="AB27">
        <f>100-SUM($O27:T27)</f>
        <v>8.3333333333333428</v>
      </c>
      <c r="AC27">
        <f>100-SUM($O27:U27)</f>
        <v>2.1929824561403564</v>
      </c>
      <c r="AD27">
        <f>100-SUM($O27:V27)</f>
        <v>0</v>
      </c>
    </row>
    <row r="28" spans="1:30" ht="9.75" customHeight="1" x14ac:dyDescent="0.15">
      <c r="A28" t="s">
        <v>13</v>
      </c>
      <c r="B28" t="s">
        <v>8</v>
      </c>
      <c r="C28">
        <v>715</v>
      </c>
      <c r="D28">
        <v>0</v>
      </c>
      <c r="E28">
        <v>22</v>
      </c>
      <c r="F28">
        <v>333</v>
      </c>
      <c r="G28">
        <v>7</v>
      </c>
      <c r="H28">
        <v>35</v>
      </c>
      <c r="I28">
        <v>0</v>
      </c>
      <c r="J28">
        <v>69</v>
      </c>
      <c r="K28">
        <v>0</v>
      </c>
      <c r="L28">
        <v>227</v>
      </c>
      <c r="M28">
        <v>17</v>
      </c>
      <c r="N28">
        <v>5</v>
      </c>
      <c r="O28">
        <f t="shared" si="0"/>
        <v>3.0769230769230771</v>
      </c>
      <c r="P28">
        <f t="shared" si="1"/>
        <v>46.573426573426573</v>
      </c>
      <c r="Q28">
        <f t="shared" si="2"/>
        <v>0.97902097902097907</v>
      </c>
      <c r="R28">
        <f t="shared" si="3"/>
        <v>4.895104895104895</v>
      </c>
      <c r="S28">
        <f t="shared" si="4"/>
        <v>9.65034965034965</v>
      </c>
      <c r="T28">
        <f t="shared" si="5"/>
        <v>31.74825174825175</v>
      </c>
      <c r="U28">
        <f t="shared" si="6"/>
        <v>2.3776223776223775</v>
      </c>
      <c r="V28">
        <f t="shared" si="7"/>
        <v>0.69930069930069927</v>
      </c>
      <c r="W28">
        <f t="shared" si="8"/>
        <v>96.92307692307692</v>
      </c>
      <c r="X28">
        <f>100-SUM($O28:P28)</f>
        <v>50.349650349650346</v>
      </c>
      <c r="Y28">
        <f>100-SUM($O28:Q28)</f>
        <v>49.370629370629366</v>
      </c>
      <c r="Z28">
        <f>100-SUM($O28:R28)</f>
        <v>44.475524475524473</v>
      </c>
      <c r="AA28">
        <f>100-SUM($O28:S28)</f>
        <v>34.825174825174827</v>
      </c>
      <c r="AB28">
        <f>100-SUM($O28:T28)</f>
        <v>3.0769230769230802</v>
      </c>
      <c r="AC28">
        <f>100-SUM($O28:U28)</f>
        <v>0.69930069930070715</v>
      </c>
      <c r="AD28">
        <f>100-SUM($O28:V28)</f>
        <v>0</v>
      </c>
    </row>
    <row r="29" spans="1:30" ht="9.75" customHeight="1" x14ac:dyDescent="0.15">
      <c r="A29" t="s">
        <v>6</v>
      </c>
      <c r="B29" t="s">
        <v>8</v>
      </c>
      <c r="C29">
        <v>472</v>
      </c>
      <c r="D29">
        <v>0</v>
      </c>
      <c r="E29">
        <v>30</v>
      </c>
      <c r="F29">
        <v>150</v>
      </c>
      <c r="G29">
        <v>89</v>
      </c>
      <c r="H29">
        <v>26</v>
      </c>
      <c r="I29">
        <v>22</v>
      </c>
      <c r="J29">
        <v>41</v>
      </c>
      <c r="K29">
        <v>32</v>
      </c>
      <c r="L29">
        <v>60</v>
      </c>
      <c r="M29">
        <v>20</v>
      </c>
      <c r="N29">
        <v>2</v>
      </c>
      <c r="O29">
        <f t="shared" si="0"/>
        <v>6.3559322033898304</v>
      </c>
      <c r="P29">
        <f t="shared" si="1"/>
        <v>31.779661016949152</v>
      </c>
      <c r="Q29">
        <f t="shared" si="2"/>
        <v>18.85593220338983</v>
      </c>
      <c r="R29">
        <f t="shared" si="3"/>
        <v>5.508474576271186</v>
      </c>
      <c r="S29">
        <f t="shared" si="4"/>
        <v>13.347457627118645</v>
      </c>
      <c r="T29">
        <f t="shared" si="5"/>
        <v>19.491525423728813</v>
      </c>
      <c r="U29">
        <f t="shared" si="6"/>
        <v>4.2372881355932197</v>
      </c>
      <c r="V29">
        <f t="shared" si="7"/>
        <v>0.42372881355932202</v>
      </c>
      <c r="W29">
        <f t="shared" si="8"/>
        <v>93.644067796610173</v>
      </c>
      <c r="X29">
        <f>100-SUM($O29:P29)</f>
        <v>61.864406779661017</v>
      </c>
      <c r="Y29">
        <f>100-SUM($O29:Q29)</f>
        <v>43.008474576271183</v>
      </c>
      <c r="Z29">
        <f>100-SUM($O29:R29)</f>
        <v>37.5</v>
      </c>
      <c r="AA29">
        <f>100-SUM($O29:S29)</f>
        <v>24.152542372881356</v>
      </c>
      <c r="AB29">
        <f>100-SUM($O29:T29)</f>
        <v>4.6610169491525397</v>
      </c>
      <c r="AC29">
        <f>100-SUM($O29:U29)</f>
        <v>0.42372881355932179</v>
      </c>
      <c r="AD29">
        <f>100-SUM($O29:V29)</f>
        <v>0</v>
      </c>
    </row>
    <row r="30" spans="1:30" ht="9.75" customHeight="1" x14ac:dyDescent="0.15">
      <c r="A30" t="s">
        <v>14</v>
      </c>
      <c r="B30" t="s">
        <v>8</v>
      </c>
      <c r="C30">
        <v>246</v>
      </c>
      <c r="D30">
        <v>0</v>
      </c>
      <c r="E30">
        <v>12</v>
      </c>
      <c r="F30">
        <v>61</v>
      </c>
      <c r="G30">
        <v>64</v>
      </c>
      <c r="H30">
        <v>24</v>
      </c>
      <c r="I30">
        <v>15</v>
      </c>
      <c r="J30">
        <v>14</v>
      </c>
      <c r="K30">
        <v>6</v>
      </c>
      <c r="L30">
        <v>25</v>
      </c>
      <c r="M30">
        <v>24</v>
      </c>
      <c r="N30">
        <v>1</v>
      </c>
      <c r="O30">
        <f t="shared" si="0"/>
        <v>4.8780487804878048</v>
      </c>
      <c r="P30">
        <f t="shared" si="1"/>
        <v>24.796747967479675</v>
      </c>
      <c r="Q30">
        <f t="shared" si="2"/>
        <v>26.016260162601629</v>
      </c>
      <c r="R30">
        <f t="shared" si="3"/>
        <v>9.7560975609756095</v>
      </c>
      <c r="S30">
        <f t="shared" si="4"/>
        <v>11.788617886178862</v>
      </c>
      <c r="T30">
        <f t="shared" si="5"/>
        <v>12.601626016260163</v>
      </c>
      <c r="U30">
        <f t="shared" si="6"/>
        <v>9.7560975609756095</v>
      </c>
      <c r="V30">
        <f t="shared" si="7"/>
        <v>0.40650406504065045</v>
      </c>
      <c r="W30">
        <f t="shared" si="8"/>
        <v>95.121951219512198</v>
      </c>
      <c r="X30">
        <f>100-SUM($O30:P30)</f>
        <v>70.325203252032523</v>
      </c>
      <c r="Y30">
        <f>100-SUM($O30:Q30)</f>
        <v>44.30894308943089</v>
      </c>
      <c r="Z30">
        <f>100-SUM($O30:R30)</f>
        <v>34.552845528455279</v>
      </c>
      <c r="AA30">
        <f>100-SUM($O30:S30)</f>
        <v>22.76422764227641</v>
      </c>
      <c r="AB30">
        <f>100-SUM($O30:T30)</f>
        <v>10.162601626016254</v>
      </c>
      <c r="AC30">
        <f>100-SUM($O30:U30)</f>
        <v>0.40650406504065018</v>
      </c>
      <c r="AD30">
        <f>100-SUM($O30:V30)</f>
        <v>0</v>
      </c>
    </row>
    <row r="31" spans="1:30" ht="9.75" customHeight="1" x14ac:dyDescent="0.15">
      <c r="A31" t="s">
        <v>7</v>
      </c>
      <c r="B31" t="s">
        <v>8</v>
      </c>
      <c r="C31">
        <v>754</v>
      </c>
      <c r="D31">
        <v>0</v>
      </c>
      <c r="E31">
        <v>0</v>
      </c>
      <c r="F31">
        <v>1</v>
      </c>
      <c r="G31">
        <v>1</v>
      </c>
      <c r="H31">
        <v>2</v>
      </c>
      <c r="I31">
        <v>4</v>
      </c>
      <c r="J31">
        <v>12</v>
      </c>
      <c r="K31">
        <v>87</v>
      </c>
      <c r="L31">
        <v>309</v>
      </c>
      <c r="M31">
        <v>329</v>
      </c>
      <c r="N31">
        <v>9</v>
      </c>
      <c r="O31">
        <f t="shared" si="0"/>
        <v>0</v>
      </c>
      <c r="P31">
        <f t="shared" si="1"/>
        <v>0.1326259946949602</v>
      </c>
      <c r="Q31">
        <f t="shared" si="2"/>
        <v>0.1326259946949602</v>
      </c>
      <c r="R31">
        <f t="shared" si="3"/>
        <v>0.2652519893899204</v>
      </c>
      <c r="S31">
        <f t="shared" si="4"/>
        <v>2.1220159151193632</v>
      </c>
      <c r="T31">
        <f t="shared" si="5"/>
        <v>52.519893899204241</v>
      </c>
      <c r="U31">
        <f t="shared" si="6"/>
        <v>43.633952254641912</v>
      </c>
      <c r="V31">
        <f t="shared" si="7"/>
        <v>1.1936339522546418</v>
      </c>
      <c r="W31">
        <f t="shared" si="8"/>
        <v>100</v>
      </c>
      <c r="X31">
        <f>100-SUM($O31:P31)</f>
        <v>99.867374005305038</v>
      </c>
      <c r="Y31">
        <f>100-SUM($O31:Q31)</f>
        <v>99.734748010610076</v>
      </c>
      <c r="Z31">
        <f>100-SUM($O31:R31)</f>
        <v>99.469496021220152</v>
      </c>
      <c r="AA31">
        <f>100-SUM($O31:S31)</f>
        <v>97.347480106100789</v>
      </c>
      <c r="AB31">
        <f>100-SUM($O31:T31)</f>
        <v>44.827586206896555</v>
      </c>
      <c r="AC31">
        <f>100-SUM($O31:U31)</f>
        <v>1.1936339522546433</v>
      </c>
      <c r="AD31">
        <f>100-SUM($O31:V31)</f>
        <v>0</v>
      </c>
    </row>
    <row r="32" spans="1:30" ht="12.75" customHeight="1" x14ac:dyDescent="0.15">
      <c r="A32" t="s">
        <v>11</v>
      </c>
      <c r="B32" t="s">
        <v>9</v>
      </c>
      <c r="C32">
        <v>1080</v>
      </c>
      <c r="D32">
        <v>0</v>
      </c>
      <c r="E32">
        <v>0</v>
      </c>
      <c r="F32">
        <v>0</v>
      </c>
      <c r="G32">
        <v>1</v>
      </c>
      <c r="H32">
        <v>13</v>
      </c>
      <c r="I32">
        <v>14</v>
      </c>
      <c r="J32">
        <v>82</v>
      </c>
      <c r="K32">
        <v>137</v>
      </c>
      <c r="L32">
        <v>505</v>
      </c>
      <c r="M32">
        <v>307</v>
      </c>
      <c r="N32">
        <v>21</v>
      </c>
      <c r="O32">
        <f t="shared" si="0"/>
        <v>0</v>
      </c>
      <c r="P32">
        <f t="shared" si="1"/>
        <v>0</v>
      </c>
      <c r="Q32">
        <f t="shared" si="2"/>
        <v>9.2592592592592601E-2</v>
      </c>
      <c r="R32">
        <f t="shared" si="3"/>
        <v>1.2037037037037037</v>
      </c>
      <c r="S32">
        <f t="shared" si="4"/>
        <v>8.8888888888888893</v>
      </c>
      <c r="T32">
        <f t="shared" si="5"/>
        <v>59.444444444444443</v>
      </c>
      <c r="U32">
        <f t="shared" si="6"/>
        <v>28.425925925925927</v>
      </c>
      <c r="V32">
        <f t="shared" si="7"/>
        <v>1.9444444444444444</v>
      </c>
      <c r="W32">
        <f t="shared" si="8"/>
        <v>100</v>
      </c>
      <c r="X32">
        <f>100-SUM($O32:P32)</f>
        <v>100</v>
      </c>
      <c r="Y32">
        <f>100-SUM($O32:Q32)</f>
        <v>99.907407407407405</v>
      </c>
      <c r="Z32">
        <f>100-SUM($O32:R32)</f>
        <v>98.703703703703709</v>
      </c>
      <c r="AA32">
        <f>100-SUM($O32:S32)</f>
        <v>89.81481481481481</v>
      </c>
      <c r="AB32">
        <f>100-SUM($O32:T32)</f>
        <v>30.370370370370367</v>
      </c>
      <c r="AC32">
        <f>100-SUM($O32:U32)</f>
        <v>1.9444444444444429</v>
      </c>
      <c r="AD32">
        <f>100-SUM($O32:V32)</f>
        <v>0</v>
      </c>
    </row>
    <row r="33" spans="1:30" ht="12.75" customHeight="1" x14ac:dyDescent="0.15">
      <c r="A33" t="s">
        <v>1</v>
      </c>
      <c r="B33" t="s">
        <v>9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6</v>
      </c>
      <c r="K33">
        <v>7</v>
      </c>
      <c r="L33">
        <v>7</v>
      </c>
      <c r="M33">
        <v>1</v>
      </c>
      <c r="N33">
        <v>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34.782608695652172</v>
      </c>
      <c r="T33">
        <f t="shared" si="5"/>
        <v>60.869565217391312</v>
      </c>
      <c r="U33">
        <f t="shared" si="6"/>
        <v>4.3478260869565215</v>
      </c>
      <c r="V33">
        <f t="shared" si="7"/>
        <v>0</v>
      </c>
      <c r="W33">
        <f t="shared" si="8"/>
        <v>100</v>
      </c>
      <c r="X33">
        <f>100-SUM($O33:P33)</f>
        <v>100</v>
      </c>
      <c r="Y33">
        <f>100-SUM($O33:Q33)</f>
        <v>100</v>
      </c>
      <c r="Z33">
        <f>100-SUM($O33:R33)</f>
        <v>100</v>
      </c>
      <c r="AA33">
        <f>100-SUM($O33:S33)</f>
        <v>65.217391304347828</v>
      </c>
      <c r="AB33">
        <f>100-SUM($O33:T33)</f>
        <v>4.3478260869565162</v>
      </c>
      <c r="AC33">
        <f>100-SUM($O33:U33)</f>
        <v>0</v>
      </c>
      <c r="AD33">
        <f>100-SUM($O33:V33)</f>
        <v>0</v>
      </c>
    </row>
    <row r="34" spans="1:30" ht="9.75" customHeight="1" x14ac:dyDescent="0.15">
      <c r="A34" t="s">
        <v>2</v>
      </c>
      <c r="B34" t="s">
        <v>9</v>
      </c>
      <c r="C34">
        <v>102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</v>
      </c>
      <c r="K34">
        <v>2</v>
      </c>
      <c r="L34">
        <v>83</v>
      </c>
      <c r="M34">
        <v>10</v>
      </c>
      <c r="N34">
        <v>2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4.9019607843137258</v>
      </c>
      <c r="T34">
        <f t="shared" si="5"/>
        <v>83.333333333333343</v>
      </c>
      <c r="U34">
        <f t="shared" si="6"/>
        <v>9.8039215686274517</v>
      </c>
      <c r="V34">
        <f t="shared" si="7"/>
        <v>1.9607843137254901</v>
      </c>
      <c r="W34">
        <f t="shared" si="8"/>
        <v>100</v>
      </c>
      <c r="X34">
        <f>100-SUM($O34:P34)</f>
        <v>100</v>
      </c>
      <c r="Y34">
        <f>100-SUM($O34:Q34)</f>
        <v>100</v>
      </c>
      <c r="Z34">
        <f>100-SUM($O34:R34)</f>
        <v>100</v>
      </c>
      <c r="AA34">
        <f>100-SUM($O34:S34)</f>
        <v>95.098039215686271</v>
      </c>
      <c r="AB34">
        <f>100-SUM($O34:T34)</f>
        <v>11.764705882352928</v>
      </c>
      <c r="AC34">
        <f>100-SUM($O34:U34)</f>
        <v>1.960784313725469</v>
      </c>
      <c r="AD34">
        <f>100-SUM($O34:V34)</f>
        <v>0</v>
      </c>
    </row>
    <row r="35" spans="1:30" ht="9.75" customHeight="1" x14ac:dyDescent="0.15">
      <c r="A35" t="s">
        <v>3</v>
      </c>
      <c r="B35" t="s">
        <v>9</v>
      </c>
      <c r="C35">
        <v>165</v>
      </c>
      <c r="D35">
        <v>0</v>
      </c>
      <c r="E35">
        <v>0</v>
      </c>
      <c r="F35">
        <v>0</v>
      </c>
      <c r="G35">
        <v>0</v>
      </c>
      <c r="H35">
        <v>3</v>
      </c>
      <c r="I35">
        <v>3</v>
      </c>
      <c r="J35">
        <v>8</v>
      </c>
      <c r="K35">
        <v>34</v>
      </c>
      <c r="L35">
        <v>98</v>
      </c>
      <c r="M35">
        <v>18</v>
      </c>
      <c r="N35">
        <v>1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1.8181818181818181</v>
      </c>
      <c r="S35">
        <f t="shared" si="4"/>
        <v>6.666666666666667</v>
      </c>
      <c r="T35">
        <f t="shared" si="5"/>
        <v>80</v>
      </c>
      <c r="U35">
        <f t="shared" si="6"/>
        <v>10.909090909090908</v>
      </c>
      <c r="V35">
        <f t="shared" si="7"/>
        <v>0.60606060606060608</v>
      </c>
      <c r="W35">
        <f t="shared" si="8"/>
        <v>100</v>
      </c>
      <c r="X35">
        <f>100-SUM($O35:P35)</f>
        <v>100</v>
      </c>
      <c r="Y35">
        <f>100-SUM($O35:Q35)</f>
        <v>100</v>
      </c>
      <c r="Z35">
        <f>100-SUM($O35:R35)</f>
        <v>98.181818181818187</v>
      </c>
      <c r="AA35">
        <f>100-SUM($O35:S35)</f>
        <v>91.515151515151516</v>
      </c>
      <c r="AB35">
        <f>100-SUM($O35:T35)</f>
        <v>11.515151515151516</v>
      </c>
      <c r="AC35">
        <f>100-SUM($O35:U35)</f>
        <v>0.60606060606060908</v>
      </c>
      <c r="AD35">
        <f>100-SUM($O35:V35)</f>
        <v>0</v>
      </c>
    </row>
    <row r="36" spans="1:30" ht="9.75" customHeight="1" x14ac:dyDescent="0.15">
      <c r="A36" t="s">
        <v>4</v>
      </c>
      <c r="B36" t="s">
        <v>9</v>
      </c>
      <c r="C36">
        <v>204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9</v>
      </c>
      <c r="K36">
        <v>69</v>
      </c>
      <c r="L36">
        <v>81</v>
      </c>
      <c r="M36">
        <v>41</v>
      </c>
      <c r="N36"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6.3725490196078427</v>
      </c>
      <c r="T36">
        <f t="shared" si="5"/>
        <v>73.529411764705884</v>
      </c>
      <c r="U36">
        <f t="shared" si="6"/>
        <v>20.098039215686274</v>
      </c>
      <c r="V36">
        <f t="shared" si="7"/>
        <v>0</v>
      </c>
      <c r="W36">
        <f t="shared" si="8"/>
        <v>100</v>
      </c>
      <c r="X36">
        <f>100-SUM($O36:P36)</f>
        <v>100</v>
      </c>
      <c r="Y36">
        <f>100-SUM($O36:Q36)</f>
        <v>100</v>
      </c>
      <c r="Z36">
        <f>100-SUM($O36:R36)</f>
        <v>100</v>
      </c>
      <c r="AA36">
        <f>100-SUM($O36:S36)</f>
        <v>93.627450980392155</v>
      </c>
      <c r="AB36">
        <f>100-SUM($O36:T36)</f>
        <v>20.098039215686271</v>
      </c>
      <c r="AC36">
        <f>100-SUM($O36:U36)</f>
        <v>0</v>
      </c>
      <c r="AD36">
        <f>100-SUM($O36:V36)</f>
        <v>0</v>
      </c>
    </row>
    <row r="37" spans="1:30" ht="9.75" customHeight="1" x14ac:dyDescent="0.15">
      <c r="A37" t="s">
        <v>5</v>
      </c>
      <c r="B37" t="s">
        <v>9</v>
      </c>
      <c r="C37">
        <v>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</v>
      </c>
      <c r="L37">
        <v>3</v>
      </c>
      <c r="M37">
        <v>6</v>
      </c>
      <c r="N37">
        <v>4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52.380952380952387</v>
      </c>
      <c r="U37">
        <f t="shared" si="6"/>
        <v>28.571428571428569</v>
      </c>
      <c r="V37">
        <f t="shared" si="7"/>
        <v>19.047619047619047</v>
      </c>
      <c r="W37">
        <f t="shared" si="8"/>
        <v>100</v>
      </c>
      <c r="X37">
        <f>100-SUM($O37:P37)</f>
        <v>100</v>
      </c>
      <c r="Y37">
        <f>100-SUM($O37:Q37)</f>
        <v>100</v>
      </c>
      <c r="Z37">
        <f>100-SUM($O37:R37)</f>
        <v>100</v>
      </c>
      <c r="AA37">
        <f>100-SUM($O37:S37)</f>
        <v>100</v>
      </c>
      <c r="AB37">
        <f>100-SUM($O37:T37)</f>
        <v>47.619047619047613</v>
      </c>
      <c r="AC37">
        <f>100-SUM($O37:U37)</f>
        <v>19.047619047619037</v>
      </c>
      <c r="AD37">
        <f>100-SUM($O37:V37)</f>
        <v>0</v>
      </c>
    </row>
    <row r="38" spans="1:30" ht="9.75" customHeight="1" x14ac:dyDescent="0.15">
      <c r="A38" t="s">
        <v>13</v>
      </c>
      <c r="B38" t="s">
        <v>9</v>
      </c>
      <c r="C38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0</v>
      </c>
      <c r="L38">
        <v>38</v>
      </c>
      <c r="M38">
        <v>9</v>
      </c>
      <c r="N38">
        <v>1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14.285714285714285</v>
      </c>
      <c r="T38">
        <f t="shared" si="5"/>
        <v>67.857142857142861</v>
      </c>
      <c r="U38">
        <f t="shared" si="6"/>
        <v>16.071428571428573</v>
      </c>
      <c r="V38">
        <f t="shared" si="7"/>
        <v>1.7857142857142856</v>
      </c>
      <c r="W38">
        <f t="shared" si="8"/>
        <v>100</v>
      </c>
      <c r="X38">
        <f>100-SUM($O38:P38)</f>
        <v>100</v>
      </c>
      <c r="Y38">
        <f>100-SUM($O38:Q38)</f>
        <v>100</v>
      </c>
      <c r="Z38">
        <f>100-SUM($O38:R38)</f>
        <v>100</v>
      </c>
      <c r="AA38">
        <f>100-SUM($O38:S38)</f>
        <v>85.714285714285722</v>
      </c>
      <c r="AB38">
        <f>100-SUM($O38:T38)</f>
        <v>17.857142857142861</v>
      </c>
      <c r="AC38">
        <f>100-SUM($O38:U38)</f>
        <v>1.7857142857142918</v>
      </c>
      <c r="AD38">
        <f>100-SUM($O38:V38)</f>
        <v>0</v>
      </c>
    </row>
    <row r="39" spans="1:30" ht="9.75" customHeight="1" x14ac:dyDescent="0.15">
      <c r="A39" t="s">
        <v>6</v>
      </c>
      <c r="B39" t="s">
        <v>9</v>
      </c>
      <c r="C39">
        <v>84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v>6</v>
      </c>
      <c r="L39">
        <v>40</v>
      </c>
      <c r="M39">
        <v>27</v>
      </c>
      <c r="N39">
        <v>7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4.7619047619047619</v>
      </c>
      <c r="T39">
        <f t="shared" si="5"/>
        <v>54.761904761904766</v>
      </c>
      <c r="U39">
        <f t="shared" si="6"/>
        <v>32.142857142857146</v>
      </c>
      <c r="V39">
        <f t="shared" si="7"/>
        <v>8.3333333333333321</v>
      </c>
      <c r="W39">
        <f t="shared" si="8"/>
        <v>100</v>
      </c>
      <c r="X39">
        <f>100-SUM($O39:P39)</f>
        <v>100</v>
      </c>
      <c r="Y39">
        <f>100-SUM($O39:Q39)</f>
        <v>100</v>
      </c>
      <c r="Z39">
        <f>100-SUM($O39:R39)</f>
        <v>100</v>
      </c>
      <c r="AA39">
        <f>100-SUM($O39:S39)</f>
        <v>95.238095238095241</v>
      </c>
      <c r="AB39">
        <f>100-SUM($O39:T39)</f>
        <v>40.476190476190474</v>
      </c>
      <c r="AC39">
        <f>100-SUM($O39:U39)</f>
        <v>8.3333333333333286</v>
      </c>
      <c r="AD39">
        <f>100-SUM($O39:V39)</f>
        <v>0</v>
      </c>
    </row>
    <row r="40" spans="1:30" ht="9.75" customHeight="1" x14ac:dyDescent="0.15">
      <c r="A40" t="s">
        <v>14</v>
      </c>
      <c r="B40" t="s">
        <v>9</v>
      </c>
      <c r="C40">
        <v>92</v>
      </c>
      <c r="D40">
        <v>0</v>
      </c>
      <c r="E40">
        <v>0</v>
      </c>
      <c r="F40">
        <v>0</v>
      </c>
      <c r="G40">
        <v>1</v>
      </c>
      <c r="H40">
        <v>10</v>
      </c>
      <c r="I40">
        <v>5</v>
      </c>
      <c r="J40">
        <v>38</v>
      </c>
      <c r="K40">
        <v>10</v>
      </c>
      <c r="L40">
        <v>21</v>
      </c>
      <c r="M40">
        <v>7</v>
      </c>
      <c r="N40">
        <v>0</v>
      </c>
      <c r="O40">
        <f t="shared" si="0"/>
        <v>0</v>
      </c>
      <c r="P40">
        <f t="shared" si="1"/>
        <v>0</v>
      </c>
      <c r="Q40">
        <f t="shared" si="2"/>
        <v>1.0869565217391304</v>
      </c>
      <c r="R40">
        <f t="shared" si="3"/>
        <v>10.869565217391305</v>
      </c>
      <c r="S40">
        <f t="shared" si="4"/>
        <v>46.739130434782609</v>
      </c>
      <c r="T40">
        <f t="shared" si="5"/>
        <v>33.695652173913047</v>
      </c>
      <c r="U40">
        <f t="shared" si="6"/>
        <v>7.608695652173914</v>
      </c>
      <c r="V40">
        <f t="shared" si="7"/>
        <v>0</v>
      </c>
      <c r="W40">
        <f t="shared" si="8"/>
        <v>100</v>
      </c>
      <c r="X40">
        <f>100-SUM($O40:P40)</f>
        <v>100</v>
      </c>
      <c r="Y40">
        <f>100-SUM($O40:Q40)</f>
        <v>98.913043478260875</v>
      </c>
      <c r="Z40">
        <f>100-SUM($O40:R40)</f>
        <v>88.043478260869563</v>
      </c>
      <c r="AA40">
        <f>100-SUM($O40:S40)</f>
        <v>41.304347826086953</v>
      </c>
      <c r="AB40">
        <f>100-SUM($O40:T40)</f>
        <v>7.6086956521739069</v>
      </c>
      <c r="AC40">
        <f>100-SUM($O40:U40)</f>
        <v>0</v>
      </c>
      <c r="AD40">
        <f>100-SUM($O40:V40)</f>
        <v>0</v>
      </c>
    </row>
    <row r="41" spans="1:30" ht="9.75" customHeight="1" x14ac:dyDescent="0.15">
      <c r="A41" t="s">
        <v>35</v>
      </c>
      <c r="B41" t="s">
        <v>9</v>
      </c>
      <c r="C41">
        <v>333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1</v>
      </c>
      <c r="L41">
        <v>134</v>
      </c>
      <c r="M41">
        <v>188</v>
      </c>
      <c r="N41">
        <v>6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1.2012012012012012</v>
      </c>
      <c r="T41">
        <f t="shared" si="5"/>
        <v>40.54054054054054</v>
      </c>
      <c r="U41">
        <f t="shared" si="6"/>
        <v>56.456456456456458</v>
      </c>
      <c r="V41">
        <f t="shared" si="7"/>
        <v>1.8018018018018018</v>
      </c>
      <c r="W41">
        <f t="shared" si="8"/>
        <v>100</v>
      </c>
      <c r="X41">
        <f>100-SUM($O41:P41)</f>
        <v>100</v>
      </c>
      <c r="Y41">
        <f>100-SUM($O41:Q41)</f>
        <v>100</v>
      </c>
      <c r="Z41">
        <f>100-SUM($O41:R41)</f>
        <v>100</v>
      </c>
      <c r="AA41">
        <f>100-SUM($O41:S41)</f>
        <v>98.798798798798799</v>
      </c>
      <c r="AB41">
        <f>100-SUM($O41:T41)</f>
        <v>58.258258258258259</v>
      </c>
      <c r="AC41">
        <f>100-SUM($O41:U41)</f>
        <v>1.8018018018018012</v>
      </c>
      <c r="AD41">
        <f>100-SUM($O41:V41)</f>
        <v>0</v>
      </c>
    </row>
    <row r="42" spans="1:30" ht="12.75" customHeight="1" x14ac:dyDescent="0.15">
      <c r="A42" t="s">
        <v>11</v>
      </c>
      <c r="B42" t="s">
        <v>10</v>
      </c>
      <c r="C42">
        <v>1731</v>
      </c>
      <c r="D42">
        <v>5</v>
      </c>
      <c r="E42">
        <v>48</v>
      </c>
      <c r="F42">
        <v>56</v>
      </c>
      <c r="G42">
        <v>45</v>
      </c>
      <c r="H42">
        <v>45</v>
      </c>
      <c r="I42">
        <v>51</v>
      </c>
      <c r="J42">
        <v>159</v>
      </c>
      <c r="K42">
        <v>573</v>
      </c>
      <c r="L42">
        <v>492</v>
      </c>
      <c r="M42">
        <v>233</v>
      </c>
      <c r="N42">
        <v>24</v>
      </c>
      <c r="O42">
        <f t="shared" si="0"/>
        <v>3.0618139803581745</v>
      </c>
      <c r="P42">
        <f t="shared" si="1"/>
        <v>3.2351242056614673</v>
      </c>
      <c r="Q42">
        <f t="shared" si="2"/>
        <v>2.5996533795493932</v>
      </c>
      <c r="R42">
        <f t="shared" si="3"/>
        <v>2.5996533795493932</v>
      </c>
      <c r="S42">
        <f t="shared" si="4"/>
        <v>12.131715771230503</v>
      </c>
      <c r="T42">
        <f t="shared" si="5"/>
        <v>61.525129982668979</v>
      </c>
      <c r="U42">
        <f t="shared" si="6"/>
        <v>13.460427498555749</v>
      </c>
      <c r="V42">
        <f t="shared" si="7"/>
        <v>1.386481802426343</v>
      </c>
      <c r="W42">
        <f t="shared" si="8"/>
        <v>96.938186019641819</v>
      </c>
      <c r="X42">
        <f>100-SUM($O42:P42)</f>
        <v>93.703061813980355</v>
      </c>
      <c r="Y42">
        <f>100-SUM($O42:Q42)</f>
        <v>91.10340843443096</v>
      </c>
      <c r="Z42">
        <f>100-SUM($O42:R42)</f>
        <v>88.503755054881566</v>
      </c>
      <c r="AA42">
        <f>100-SUM($O42:S42)</f>
        <v>76.372039283651077</v>
      </c>
      <c r="AB42">
        <f>100-SUM($O42:T42)</f>
        <v>14.846909300982091</v>
      </c>
      <c r="AC42">
        <f>100-SUM($O42:U42)</f>
        <v>1.3864818024263457</v>
      </c>
      <c r="AD42">
        <f>100-SUM($O42:V42)</f>
        <v>0</v>
      </c>
    </row>
    <row r="43" spans="1:30" ht="12.75" customHeight="1" x14ac:dyDescent="0.15">
      <c r="A43" t="s">
        <v>1</v>
      </c>
      <c r="B43" t="s">
        <v>10</v>
      </c>
      <c r="C43">
        <v>75</v>
      </c>
      <c r="D43">
        <v>0</v>
      </c>
      <c r="E43">
        <v>0</v>
      </c>
      <c r="F43">
        <v>1</v>
      </c>
      <c r="G43">
        <v>1</v>
      </c>
      <c r="H43">
        <v>5</v>
      </c>
      <c r="I43">
        <v>11</v>
      </c>
      <c r="J43">
        <v>19</v>
      </c>
      <c r="K43">
        <v>19</v>
      </c>
      <c r="L43">
        <v>19</v>
      </c>
      <c r="M43">
        <v>0</v>
      </c>
      <c r="N43">
        <v>0</v>
      </c>
      <c r="O43">
        <f t="shared" si="0"/>
        <v>0</v>
      </c>
      <c r="P43">
        <f t="shared" si="1"/>
        <v>1.3333333333333335</v>
      </c>
      <c r="Q43">
        <f t="shared" si="2"/>
        <v>1.3333333333333335</v>
      </c>
      <c r="R43">
        <f t="shared" si="3"/>
        <v>6.666666666666667</v>
      </c>
      <c r="S43">
        <f t="shared" si="4"/>
        <v>40</v>
      </c>
      <c r="T43">
        <f t="shared" si="5"/>
        <v>50.666666666666671</v>
      </c>
      <c r="U43">
        <f t="shared" si="6"/>
        <v>0</v>
      </c>
      <c r="V43">
        <f t="shared" si="7"/>
        <v>0</v>
      </c>
      <c r="W43">
        <f t="shared" si="8"/>
        <v>100</v>
      </c>
      <c r="X43">
        <f>100-SUM($O43:P43)</f>
        <v>98.666666666666671</v>
      </c>
      <c r="Y43">
        <f>100-SUM($O43:Q43)</f>
        <v>97.333333333333329</v>
      </c>
      <c r="Z43">
        <f>100-SUM($O43:R43)</f>
        <v>90.666666666666671</v>
      </c>
      <c r="AA43">
        <f>100-SUM($O43:S43)</f>
        <v>50.666666666666664</v>
      </c>
      <c r="AB43">
        <f>100-SUM($O43:T43)</f>
        <v>0</v>
      </c>
      <c r="AC43">
        <f>100-SUM($O43:U43)</f>
        <v>0</v>
      </c>
      <c r="AD43">
        <f>100-SUM($O43:V43)</f>
        <v>0</v>
      </c>
    </row>
    <row r="44" spans="1:30" ht="9.75" customHeight="1" x14ac:dyDescent="0.15">
      <c r="A44" t="s">
        <v>2</v>
      </c>
      <c r="B44" t="s">
        <v>10</v>
      </c>
      <c r="C44">
        <v>65</v>
      </c>
      <c r="D44">
        <v>0</v>
      </c>
      <c r="E44">
        <v>4</v>
      </c>
      <c r="F44">
        <v>7</v>
      </c>
      <c r="G44">
        <v>1</v>
      </c>
      <c r="H44">
        <v>7</v>
      </c>
      <c r="I44">
        <v>1</v>
      </c>
      <c r="J44">
        <v>16</v>
      </c>
      <c r="K44">
        <v>12</v>
      </c>
      <c r="L44">
        <v>13</v>
      </c>
      <c r="M44">
        <v>3</v>
      </c>
      <c r="N44">
        <v>1</v>
      </c>
      <c r="O44">
        <f t="shared" si="0"/>
        <v>6.1538461538461542</v>
      </c>
      <c r="P44">
        <f t="shared" si="1"/>
        <v>10.76923076923077</v>
      </c>
      <c r="Q44">
        <f t="shared" si="2"/>
        <v>1.5384615384615385</v>
      </c>
      <c r="R44">
        <f t="shared" si="3"/>
        <v>10.76923076923077</v>
      </c>
      <c r="S44">
        <f t="shared" si="4"/>
        <v>26.153846153846157</v>
      </c>
      <c r="T44">
        <f t="shared" si="5"/>
        <v>38.461538461538467</v>
      </c>
      <c r="U44">
        <f t="shared" si="6"/>
        <v>4.6153846153846159</v>
      </c>
      <c r="V44">
        <f t="shared" si="7"/>
        <v>1.5384615384615385</v>
      </c>
      <c r="W44">
        <f t="shared" si="8"/>
        <v>93.84615384615384</v>
      </c>
      <c r="X44">
        <f>100-SUM($O44:P44)</f>
        <v>83.07692307692308</v>
      </c>
      <c r="Y44">
        <f>100-SUM($O44:Q44)</f>
        <v>81.538461538461533</v>
      </c>
      <c r="Z44">
        <f>100-SUM($O44:R44)</f>
        <v>70.769230769230774</v>
      </c>
      <c r="AA44">
        <f>100-SUM($O44:S44)</f>
        <v>44.615384615384613</v>
      </c>
      <c r="AB44">
        <f>100-SUM($O44:T44)</f>
        <v>6.1538461538461462</v>
      </c>
      <c r="AC44">
        <f>100-SUM($O44:U44)</f>
        <v>1.538461538461533</v>
      </c>
      <c r="AD44">
        <f>100-SUM($O44:V44)</f>
        <v>0</v>
      </c>
    </row>
    <row r="45" spans="1:30" ht="9.75" customHeight="1" x14ac:dyDescent="0.15">
      <c r="A45" t="s">
        <v>3</v>
      </c>
      <c r="B45" t="s">
        <v>10</v>
      </c>
      <c r="C45">
        <v>94</v>
      </c>
      <c r="D45">
        <v>1</v>
      </c>
      <c r="E45">
        <v>5</v>
      </c>
      <c r="F45">
        <v>5</v>
      </c>
      <c r="G45">
        <v>7</v>
      </c>
      <c r="H45">
        <v>11</v>
      </c>
      <c r="I45">
        <v>7</v>
      </c>
      <c r="J45">
        <v>10</v>
      </c>
      <c r="K45">
        <v>13</v>
      </c>
      <c r="L45">
        <v>21</v>
      </c>
      <c r="M45">
        <v>12</v>
      </c>
      <c r="N45">
        <v>2</v>
      </c>
      <c r="O45">
        <f t="shared" si="0"/>
        <v>6.3829787234042552</v>
      </c>
      <c r="P45">
        <f t="shared" si="1"/>
        <v>5.3191489361702127</v>
      </c>
      <c r="Q45">
        <f t="shared" si="2"/>
        <v>7.4468085106382977</v>
      </c>
      <c r="R45">
        <f t="shared" si="3"/>
        <v>11.702127659574469</v>
      </c>
      <c r="S45">
        <f t="shared" si="4"/>
        <v>18.085106382978726</v>
      </c>
      <c r="T45">
        <f t="shared" si="5"/>
        <v>36.170212765957451</v>
      </c>
      <c r="U45">
        <f t="shared" si="6"/>
        <v>12.76595744680851</v>
      </c>
      <c r="V45">
        <f t="shared" si="7"/>
        <v>2.1276595744680851</v>
      </c>
      <c r="W45">
        <f t="shared" si="8"/>
        <v>93.61702127659575</v>
      </c>
      <c r="X45">
        <f>100-SUM($O45:P45)</f>
        <v>88.297872340425528</v>
      </c>
      <c r="Y45">
        <f>100-SUM($O45:Q45)</f>
        <v>80.851063829787236</v>
      </c>
      <c r="Z45">
        <f>100-SUM($O45:R45)</f>
        <v>69.148936170212764</v>
      </c>
      <c r="AA45">
        <f>100-SUM($O45:S45)</f>
        <v>51.063829787234042</v>
      </c>
      <c r="AB45">
        <f>100-SUM($O45:T45)</f>
        <v>14.893617021276583</v>
      </c>
      <c r="AC45">
        <f>100-SUM($O45:U45)</f>
        <v>2.1276595744680691</v>
      </c>
      <c r="AD45">
        <f>100-SUM($O45:V45)</f>
        <v>0</v>
      </c>
    </row>
    <row r="46" spans="1:30" ht="9.75" customHeight="1" x14ac:dyDescent="0.15">
      <c r="A46" t="s">
        <v>4</v>
      </c>
      <c r="B46" t="s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100-SUM($O46:P46)</f>
        <v>100</v>
      </c>
      <c r="Y46">
        <f>100-SUM($O46:Q46)</f>
        <v>100</v>
      </c>
      <c r="Z46">
        <f>100-SUM($O46:R46)</f>
        <v>100</v>
      </c>
      <c r="AA46">
        <f>100-SUM($O46:S46)</f>
        <v>100</v>
      </c>
      <c r="AB46">
        <f>100-SUM($O46:T46)</f>
        <v>100</v>
      </c>
      <c r="AC46">
        <f>100-SUM($O46:U46)</f>
        <v>100</v>
      </c>
      <c r="AD46">
        <f>100-SUM($O46:V46)</f>
        <v>100</v>
      </c>
    </row>
    <row r="47" spans="1:30" ht="9.75" customHeight="1" x14ac:dyDescent="0.15">
      <c r="A47" t="s">
        <v>5</v>
      </c>
      <c r="B47" t="s">
        <v>10</v>
      </c>
      <c r="C47">
        <v>169</v>
      </c>
      <c r="D47">
        <v>0</v>
      </c>
      <c r="E47">
        <v>3</v>
      </c>
      <c r="F47">
        <v>18</v>
      </c>
      <c r="G47">
        <v>13</v>
      </c>
      <c r="H47">
        <v>14</v>
      </c>
      <c r="I47">
        <v>10</v>
      </c>
      <c r="J47">
        <v>19</v>
      </c>
      <c r="K47">
        <v>33</v>
      </c>
      <c r="L47">
        <v>46</v>
      </c>
      <c r="M47">
        <v>7</v>
      </c>
      <c r="N47">
        <v>6</v>
      </c>
      <c r="O47">
        <f t="shared" si="0"/>
        <v>1.7751479289940828</v>
      </c>
      <c r="P47">
        <f t="shared" si="1"/>
        <v>10.650887573964498</v>
      </c>
      <c r="Q47">
        <f t="shared" si="2"/>
        <v>7.6923076923076925</v>
      </c>
      <c r="R47">
        <f t="shared" si="3"/>
        <v>8.2840236686390547</v>
      </c>
      <c r="S47">
        <f t="shared" si="4"/>
        <v>17.159763313609467</v>
      </c>
      <c r="T47">
        <f t="shared" si="5"/>
        <v>46.745562130177518</v>
      </c>
      <c r="U47">
        <f t="shared" si="6"/>
        <v>4.1420118343195274</v>
      </c>
      <c r="V47">
        <f t="shared" si="7"/>
        <v>3.5502958579881656</v>
      </c>
      <c r="W47">
        <f t="shared" si="8"/>
        <v>98.224852071005913</v>
      </c>
      <c r="X47">
        <f>100-SUM($O47:P47)</f>
        <v>87.573964497041416</v>
      </c>
      <c r="Y47">
        <f>100-SUM($O47:Q47)</f>
        <v>79.881656804733723</v>
      </c>
      <c r="Z47">
        <f>100-SUM($O47:R47)</f>
        <v>71.597633136094672</v>
      </c>
      <c r="AA47">
        <f>100-SUM($O47:S47)</f>
        <v>54.437869822485204</v>
      </c>
      <c r="AB47">
        <f>100-SUM($O47:T47)</f>
        <v>7.6923076923076792</v>
      </c>
      <c r="AC47">
        <f>100-SUM($O47:U47)</f>
        <v>3.5502958579881465</v>
      </c>
      <c r="AD47">
        <f>100-SUM($O47:V47)</f>
        <v>0</v>
      </c>
    </row>
    <row r="48" spans="1:30" ht="9.75" customHeight="1" x14ac:dyDescent="0.15">
      <c r="A48" t="s">
        <v>13</v>
      </c>
      <c r="B48" t="s">
        <v>10</v>
      </c>
      <c r="C48">
        <v>12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>
        <v>2</v>
      </c>
      <c r="K48">
        <v>0</v>
      </c>
      <c r="L48">
        <v>6</v>
      </c>
      <c r="M48">
        <v>1</v>
      </c>
      <c r="N48">
        <v>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25</v>
      </c>
      <c r="S48">
        <f t="shared" si="4"/>
        <v>16.666666666666664</v>
      </c>
      <c r="T48">
        <f t="shared" si="5"/>
        <v>50</v>
      </c>
      <c r="U48">
        <f t="shared" si="6"/>
        <v>8.3333333333333321</v>
      </c>
      <c r="V48">
        <f t="shared" si="7"/>
        <v>0</v>
      </c>
      <c r="W48">
        <f t="shared" si="8"/>
        <v>100</v>
      </c>
      <c r="X48">
        <f>100-SUM($O48:P48)</f>
        <v>100</v>
      </c>
      <c r="Y48">
        <f>100-SUM($O48:Q48)</f>
        <v>100</v>
      </c>
      <c r="Z48">
        <f>100-SUM($O48:R48)</f>
        <v>75</v>
      </c>
      <c r="AA48">
        <f>100-SUM($O48:S48)</f>
        <v>58.333333333333336</v>
      </c>
      <c r="AB48">
        <f>100-SUM($O48:T48)</f>
        <v>8.3333333333333428</v>
      </c>
      <c r="AC48">
        <f>100-SUM($O48:U48)</f>
        <v>0</v>
      </c>
      <c r="AD48">
        <f>100-SUM($O48:V48)</f>
        <v>0</v>
      </c>
    </row>
    <row r="49" spans="1:30" ht="9.75" customHeight="1" x14ac:dyDescent="0.15">
      <c r="A49" t="s">
        <v>6</v>
      </c>
      <c r="B49" t="s">
        <v>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8"/>
        <v>100</v>
      </c>
      <c r="X49">
        <f>100-SUM($O49:P49)</f>
        <v>100</v>
      </c>
      <c r="Y49">
        <f>100-SUM($O49:Q49)</f>
        <v>100</v>
      </c>
      <c r="Z49">
        <f>100-SUM($O49:R49)</f>
        <v>100</v>
      </c>
      <c r="AA49">
        <f>100-SUM($O49:S49)</f>
        <v>100</v>
      </c>
      <c r="AB49">
        <f>100-SUM($O49:T49)</f>
        <v>100</v>
      </c>
      <c r="AC49">
        <f>100-SUM($O49:U49)</f>
        <v>100</v>
      </c>
      <c r="AD49">
        <f>100-SUM($O49:V49)</f>
        <v>100</v>
      </c>
    </row>
    <row r="50" spans="1:30" ht="9.75" customHeight="1" x14ac:dyDescent="0.15">
      <c r="A50" t="s">
        <v>14</v>
      </c>
      <c r="B50" t="s">
        <v>10</v>
      </c>
      <c r="C50">
        <v>155</v>
      </c>
      <c r="D50">
        <v>4</v>
      </c>
      <c r="E50">
        <v>33</v>
      </c>
      <c r="F50">
        <v>23</v>
      </c>
      <c r="G50">
        <v>16</v>
      </c>
      <c r="H50">
        <v>1</v>
      </c>
      <c r="I50">
        <v>2</v>
      </c>
      <c r="J50">
        <v>9</v>
      </c>
      <c r="K50">
        <v>14</v>
      </c>
      <c r="L50">
        <v>28</v>
      </c>
      <c r="M50">
        <v>22</v>
      </c>
      <c r="N50">
        <v>3</v>
      </c>
      <c r="O50">
        <f t="shared" si="0"/>
        <v>23.870967741935484</v>
      </c>
      <c r="P50">
        <f t="shared" si="1"/>
        <v>14.838709677419354</v>
      </c>
      <c r="Q50">
        <f t="shared" si="2"/>
        <v>10.32258064516129</v>
      </c>
      <c r="R50">
        <f t="shared" si="3"/>
        <v>0.64516129032258063</v>
      </c>
      <c r="S50">
        <f t="shared" si="4"/>
        <v>7.096774193548387</v>
      </c>
      <c r="T50">
        <f t="shared" si="5"/>
        <v>27.096774193548391</v>
      </c>
      <c r="U50">
        <f t="shared" si="6"/>
        <v>14.193548387096774</v>
      </c>
      <c r="V50">
        <f t="shared" si="7"/>
        <v>1.935483870967742</v>
      </c>
      <c r="W50">
        <f t="shared" si="8"/>
        <v>76.129032258064512</v>
      </c>
      <c r="X50">
        <f>100-SUM($O50:P50)</f>
        <v>61.29032258064516</v>
      </c>
      <c r="Y50">
        <f>100-SUM($O50:Q50)</f>
        <v>50.967741935483872</v>
      </c>
      <c r="Z50">
        <f>100-SUM($O50:R50)</f>
        <v>50.322580645161288</v>
      </c>
      <c r="AA50">
        <f>100-SUM($O50:S50)</f>
        <v>43.225806451612904</v>
      </c>
      <c r="AB50">
        <f>100-SUM($O50:T50)</f>
        <v>16.129032258064512</v>
      </c>
      <c r="AC50">
        <f>100-SUM($O50:U50)</f>
        <v>1.9354838709677438</v>
      </c>
      <c r="AD50">
        <f>100-SUM($O50:V50)</f>
        <v>0</v>
      </c>
    </row>
    <row r="51" spans="1:30" ht="9.75" customHeight="1" x14ac:dyDescent="0.15">
      <c r="A51" t="s">
        <v>7</v>
      </c>
      <c r="B51" t="s">
        <v>10</v>
      </c>
      <c r="C51">
        <v>1161</v>
      </c>
      <c r="D51">
        <v>0</v>
      </c>
      <c r="E51">
        <v>3</v>
      </c>
      <c r="F51">
        <v>2</v>
      </c>
      <c r="G51">
        <v>7</v>
      </c>
      <c r="H51">
        <v>4</v>
      </c>
      <c r="I51">
        <v>20</v>
      </c>
      <c r="J51">
        <v>84</v>
      </c>
      <c r="K51">
        <v>482</v>
      </c>
      <c r="L51">
        <v>359</v>
      </c>
      <c r="M51">
        <v>188</v>
      </c>
      <c r="N51">
        <v>12</v>
      </c>
      <c r="O51">
        <f t="shared" si="0"/>
        <v>0.2583979328165375</v>
      </c>
      <c r="P51">
        <f t="shared" si="1"/>
        <v>0.17226528854435832</v>
      </c>
      <c r="Q51">
        <f t="shared" si="2"/>
        <v>0.60292850990525415</v>
      </c>
      <c r="R51">
        <f t="shared" si="3"/>
        <v>0.34453057708871665</v>
      </c>
      <c r="S51">
        <f t="shared" si="4"/>
        <v>8.9577950043066323</v>
      </c>
      <c r="T51">
        <f t="shared" si="5"/>
        <v>72.437553832902665</v>
      </c>
      <c r="U51">
        <f t="shared" si="6"/>
        <v>16.192937123169681</v>
      </c>
      <c r="V51">
        <f t="shared" si="7"/>
        <v>1.03359173126615</v>
      </c>
      <c r="W51">
        <f t="shared" si="8"/>
        <v>99.741602067183464</v>
      </c>
      <c r="X51">
        <f>100-SUM($O51:P51)</f>
        <v>99.569336778639098</v>
      </c>
      <c r="Y51">
        <f>100-SUM($O51:Q51)</f>
        <v>98.966408268733844</v>
      </c>
      <c r="Z51">
        <f>100-SUM($O51:R51)</f>
        <v>98.621877691645139</v>
      </c>
      <c r="AA51">
        <f>100-SUM($O51:S51)</f>
        <v>89.664082687338507</v>
      </c>
      <c r="AB51">
        <f>100-SUM($O51:T51)</f>
        <v>17.226528854435841</v>
      </c>
      <c r="AC51">
        <f>100-SUM($O51:U51)</f>
        <v>1.0335917312661564</v>
      </c>
      <c r="AD51">
        <f>100-SUM($O51:V51)</f>
        <v>0</v>
      </c>
    </row>
    <row r="52" spans="1:30" ht="9.75" customHeight="1" x14ac:dyDescent="0.15">
      <c r="A52" t="s">
        <v>11</v>
      </c>
      <c r="B52" t="s">
        <v>90</v>
      </c>
      <c r="C52">
        <f>SUM(C22,C42)</f>
        <v>6305</v>
      </c>
      <c r="D52">
        <f t="shared" ref="D52:N52" si="9">SUM(D22,D42)</f>
        <v>5</v>
      </c>
      <c r="E52">
        <f t="shared" si="9"/>
        <v>166</v>
      </c>
      <c r="F52">
        <f t="shared" si="9"/>
        <v>966</v>
      </c>
      <c r="G52">
        <f t="shared" si="9"/>
        <v>492</v>
      </c>
      <c r="H52">
        <f t="shared" si="9"/>
        <v>434</v>
      </c>
      <c r="I52">
        <f t="shared" si="9"/>
        <v>367</v>
      </c>
      <c r="J52">
        <f t="shared" si="9"/>
        <v>685</v>
      </c>
      <c r="K52">
        <f t="shared" si="9"/>
        <v>954</v>
      </c>
      <c r="L52">
        <f t="shared" si="9"/>
        <v>1509</v>
      </c>
      <c r="M52">
        <f t="shared" si="9"/>
        <v>671</v>
      </c>
      <c r="N52">
        <f t="shared" si="9"/>
        <v>56</v>
      </c>
      <c r="O52">
        <f t="shared" si="0"/>
        <v>2.7121332275971453</v>
      </c>
      <c r="P52">
        <f t="shared" si="1"/>
        <v>15.321173671689136</v>
      </c>
      <c r="Q52">
        <f t="shared" si="2"/>
        <v>7.8033306899286279</v>
      </c>
      <c r="R52">
        <f t="shared" si="3"/>
        <v>6.8834258524980179</v>
      </c>
      <c r="S52">
        <f t="shared" si="4"/>
        <v>16.685170499603487</v>
      </c>
      <c r="T52">
        <f t="shared" si="5"/>
        <v>39.06423473433783</v>
      </c>
      <c r="U52">
        <f t="shared" si="6"/>
        <v>10.642347343378271</v>
      </c>
      <c r="V52">
        <f t="shared" si="7"/>
        <v>0.88818398096748608</v>
      </c>
      <c r="W52">
        <f t="shared" si="8"/>
        <v>97.28786677240285</v>
      </c>
      <c r="X52">
        <f>100-SUM($O52:P52)</f>
        <v>81.966693100713712</v>
      </c>
      <c r="Y52">
        <f>100-SUM($O52:Q52)</f>
        <v>74.163362410785084</v>
      </c>
      <c r="Z52">
        <f>100-SUM($O52:R52)</f>
        <v>67.279936558287076</v>
      </c>
      <c r="AA52">
        <f>100-SUM($O52:S52)</f>
        <v>50.594766058683589</v>
      </c>
      <c r="AB52">
        <f>100-SUM($O52:T52)</f>
        <v>11.530531324345759</v>
      </c>
      <c r="AC52">
        <f>100-SUM($O52:U52)</f>
        <v>0.88818398096748297</v>
      </c>
      <c r="AD52">
        <f>100-SUM($O52:V52)</f>
        <v>0</v>
      </c>
    </row>
    <row r="53" spans="1:30" ht="19.5" customHeight="1" x14ac:dyDescent="0.15">
      <c r="A53" t="s">
        <v>1</v>
      </c>
      <c r="B53" t="s">
        <v>90</v>
      </c>
      <c r="C53">
        <f>SUM(C23,C43)</f>
        <v>192</v>
      </c>
      <c r="D53">
        <f>SUM(D23,D43)</f>
        <v>0</v>
      </c>
      <c r="E53">
        <f>SUM(E23,E43)</f>
        <v>5</v>
      </c>
      <c r="F53">
        <f>SUM(F23,F43)</f>
        <v>6</v>
      </c>
      <c r="G53">
        <f>SUM(G23,G43)</f>
        <v>3</v>
      </c>
      <c r="H53">
        <f>SUM(H23,H43)</f>
        <v>10</v>
      </c>
      <c r="I53">
        <f>SUM(I23,I43)</f>
        <v>28</v>
      </c>
      <c r="J53">
        <f>SUM(J23,J43)</f>
        <v>55</v>
      </c>
      <c r="K53">
        <f>SUM(K23,K43)</f>
        <v>34</v>
      </c>
      <c r="L53">
        <f>SUM(L23,L43)</f>
        <v>48</v>
      </c>
      <c r="M53">
        <f>SUM(M23,M43)</f>
        <v>3</v>
      </c>
      <c r="N53">
        <f>SUM(N23,N43)</f>
        <v>0</v>
      </c>
      <c r="O53">
        <f t="shared" si="0"/>
        <v>2.604166666666667</v>
      </c>
      <c r="P53">
        <f t="shared" si="1"/>
        <v>3.125</v>
      </c>
      <c r="Q53">
        <f t="shared" si="2"/>
        <v>1.5625</v>
      </c>
      <c r="R53">
        <f t="shared" si="3"/>
        <v>5.2083333333333339</v>
      </c>
      <c r="S53">
        <f t="shared" si="4"/>
        <v>43.229166666666671</v>
      </c>
      <c r="T53">
        <f t="shared" si="5"/>
        <v>42.708333333333329</v>
      </c>
      <c r="U53">
        <f t="shared" si="6"/>
        <v>1.5625</v>
      </c>
      <c r="V53">
        <f t="shared" si="7"/>
        <v>0</v>
      </c>
      <c r="W53">
        <f t="shared" si="8"/>
        <v>97.395833333333329</v>
      </c>
      <c r="X53">
        <f>100-SUM($O53:P53)</f>
        <v>94.270833333333329</v>
      </c>
      <c r="Y53">
        <f>100-SUM($O53:Q53)</f>
        <v>92.708333333333329</v>
      </c>
      <c r="Z53">
        <f>100-SUM($O53:R53)</f>
        <v>87.5</v>
      </c>
      <c r="AA53">
        <f>100-SUM($O53:S53)</f>
        <v>44.270833333333329</v>
      </c>
      <c r="AB53">
        <f>100-SUM($O53:T53)</f>
        <v>1.5625</v>
      </c>
      <c r="AC53">
        <f>100-SUM($O53:U53)</f>
        <v>0</v>
      </c>
      <c r="AD53">
        <f>100-SUM($O53:V53)</f>
        <v>0</v>
      </c>
    </row>
    <row r="54" spans="1:30" ht="9.75" customHeight="1" x14ac:dyDescent="0.15">
      <c r="A54" t="s">
        <v>2</v>
      </c>
      <c r="B54" t="s">
        <v>90</v>
      </c>
      <c r="C54">
        <f>SUM(C24,C44)</f>
        <v>291</v>
      </c>
      <c r="D54">
        <f>SUM(D24,D44)</f>
        <v>0</v>
      </c>
      <c r="E54">
        <f>SUM(E24,E44)</f>
        <v>17</v>
      </c>
      <c r="F54">
        <f>SUM(F24,F44)</f>
        <v>35</v>
      </c>
      <c r="G54">
        <f>SUM(G24,G44)</f>
        <v>7</v>
      </c>
      <c r="H54">
        <f>SUM(H24,H44)</f>
        <v>20</v>
      </c>
      <c r="I54">
        <f>SUM(I24,I44)</f>
        <v>19</v>
      </c>
      <c r="J54">
        <f>SUM(J24,J44)</f>
        <v>52</v>
      </c>
      <c r="K54">
        <f>SUM(K24,K44)</f>
        <v>41</v>
      </c>
      <c r="L54">
        <f>SUM(L24,L44)</f>
        <v>86</v>
      </c>
      <c r="M54">
        <f>SUM(M24,M44)</f>
        <v>9</v>
      </c>
      <c r="N54">
        <f>SUM(N24,N44)</f>
        <v>5</v>
      </c>
      <c r="O54">
        <f t="shared" si="0"/>
        <v>5.8419243986254292</v>
      </c>
      <c r="P54">
        <f t="shared" si="1"/>
        <v>12.027491408934708</v>
      </c>
      <c r="Q54">
        <f t="shared" si="2"/>
        <v>2.4054982817869419</v>
      </c>
      <c r="R54">
        <f t="shared" si="3"/>
        <v>6.8728522336769764</v>
      </c>
      <c r="S54">
        <f t="shared" si="4"/>
        <v>24.398625429553263</v>
      </c>
      <c r="T54">
        <f t="shared" si="5"/>
        <v>43.642611683848799</v>
      </c>
      <c r="U54">
        <f t="shared" si="6"/>
        <v>3.0927835051546393</v>
      </c>
      <c r="V54">
        <f t="shared" si="7"/>
        <v>1.7182130584192441</v>
      </c>
      <c r="W54">
        <f t="shared" si="8"/>
        <v>94.158075601374577</v>
      </c>
      <c r="X54">
        <f>100-SUM($O54:P54)</f>
        <v>82.130584192439869</v>
      </c>
      <c r="Y54">
        <f>100-SUM($O54:Q54)</f>
        <v>79.725085910652922</v>
      </c>
      <c r="Z54">
        <f>100-SUM($O54:R54)</f>
        <v>72.852233676975942</v>
      </c>
      <c r="AA54">
        <f>100-SUM($O54:S54)</f>
        <v>48.453608247422679</v>
      </c>
      <c r="AB54">
        <f>100-SUM($O54:T54)</f>
        <v>4.8109965635738803</v>
      </c>
      <c r="AC54">
        <f>100-SUM($O54:U54)</f>
        <v>1.7182130584192379</v>
      </c>
      <c r="AD54">
        <f>100-SUM($O54:V54)</f>
        <v>0</v>
      </c>
    </row>
    <row r="55" spans="1:30" ht="9.75" customHeight="1" x14ac:dyDescent="0.15">
      <c r="A55" t="s">
        <v>3</v>
      </c>
      <c r="B55" t="s">
        <v>90</v>
      </c>
      <c r="C55">
        <f>SUM(C25,C45)</f>
        <v>1187</v>
      </c>
      <c r="D55">
        <f>SUM(D25,D45)</f>
        <v>1</v>
      </c>
      <c r="E55">
        <f>SUM(E25,E45)</f>
        <v>8</v>
      </c>
      <c r="F55">
        <f>SUM(F25,F45)</f>
        <v>182</v>
      </c>
      <c r="G55">
        <f>SUM(G25,G45)</f>
        <v>156</v>
      </c>
      <c r="H55">
        <f>SUM(H25,H45)</f>
        <v>145</v>
      </c>
      <c r="I55">
        <f>SUM(I25,I45)</f>
        <v>121</v>
      </c>
      <c r="J55">
        <f>SUM(J25,J45)</f>
        <v>228</v>
      </c>
      <c r="K55">
        <f>SUM(K25,K45)</f>
        <v>123</v>
      </c>
      <c r="L55">
        <f>SUM(L25,L45)</f>
        <v>198</v>
      </c>
      <c r="M55">
        <f>SUM(M25,M45)</f>
        <v>21</v>
      </c>
      <c r="N55">
        <f>SUM(N25,N45)</f>
        <v>4</v>
      </c>
      <c r="O55">
        <f t="shared" si="0"/>
        <v>0.75821398483572033</v>
      </c>
      <c r="P55">
        <f t="shared" si="1"/>
        <v>15.332771693344565</v>
      </c>
      <c r="Q55">
        <f t="shared" si="2"/>
        <v>13.142375737152484</v>
      </c>
      <c r="R55">
        <f t="shared" si="3"/>
        <v>12.215669755686605</v>
      </c>
      <c r="S55">
        <f t="shared" si="4"/>
        <v>29.401853411962932</v>
      </c>
      <c r="T55">
        <f t="shared" si="5"/>
        <v>27.042965459140689</v>
      </c>
      <c r="U55">
        <f t="shared" si="6"/>
        <v>1.7691659646166806</v>
      </c>
      <c r="V55">
        <f t="shared" si="7"/>
        <v>0.33698399326032014</v>
      </c>
      <c r="W55">
        <f t="shared" si="8"/>
        <v>99.24178601516428</v>
      </c>
      <c r="X55">
        <f>100-SUM($O55:P55)</f>
        <v>83.909014321819711</v>
      </c>
      <c r="Y55">
        <f>100-SUM($O55:Q55)</f>
        <v>70.766638584667234</v>
      </c>
      <c r="Z55">
        <f>100-SUM($O55:R55)</f>
        <v>58.550968828980629</v>
      </c>
      <c r="AA55">
        <f>100-SUM($O55:S55)</f>
        <v>29.149115417017697</v>
      </c>
      <c r="AB55">
        <f>100-SUM($O55:T55)</f>
        <v>2.1061499578770082</v>
      </c>
      <c r="AC55">
        <f>100-SUM($O55:U55)</f>
        <v>0.33698399326033268</v>
      </c>
      <c r="AD55">
        <f>100-SUM($O55:V55)</f>
        <v>0</v>
      </c>
    </row>
    <row r="56" spans="1:30" ht="9" customHeight="1" x14ac:dyDescent="0.15">
      <c r="A56" t="s">
        <v>4</v>
      </c>
      <c r="B56" t="s">
        <v>90</v>
      </c>
      <c r="C56">
        <f>SUM(C26,C46)</f>
        <v>723</v>
      </c>
      <c r="D56">
        <f>SUM(D26,D46)</f>
        <v>0</v>
      </c>
      <c r="E56">
        <f>SUM(E26,E46)</f>
        <v>22</v>
      </c>
      <c r="F56">
        <f>SUM(F26,F46)</f>
        <v>119</v>
      </c>
      <c r="G56">
        <f>SUM(G26,G46)</f>
        <v>110</v>
      </c>
      <c r="H56">
        <f>SUM(H26,H46)</f>
        <v>133</v>
      </c>
      <c r="I56">
        <f>SUM(I26,I46)</f>
        <v>116</v>
      </c>
      <c r="J56">
        <f>SUM(J26,J46)</f>
        <v>72</v>
      </c>
      <c r="K56">
        <f>SUM(K26,K46)</f>
        <v>47</v>
      </c>
      <c r="L56">
        <f>SUM(L26,L46)</f>
        <v>84</v>
      </c>
      <c r="M56">
        <f>SUM(M26,M46)</f>
        <v>16</v>
      </c>
      <c r="N56">
        <f>SUM(N26,N46)</f>
        <v>4</v>
      </c>
      <c r="O56">
        <f t="shared" si="0"/>
        <v>3.0428769017980635</v>
      </c>
      <c r="P56">
        <f t="shared" si="1"/>
        <v>16.459197786998615</v>
      </c>
      <c r="Q56">
        <f t="shared" si="2"/>
        <v>15.214384508990317</v>
      </c>
      <c r="R56">
        <f t="shared" si="3"/>
        <v>18.39557399723375</v>
      </c>
      <c r="S56">
        <f t="shared" si="4"/>
        <v>26.002766251728911</v>
      </c>
      <c r="T56">
        <f t="shared" si="5"/>
        <v>18.118948824343015</v>
      </c>
      <c r="U56">
        <f t="shared" si="6"/>
        <v>2.2130013831258646</v>
      </c>
      <c r="V56">
        <f t="shared" si="7"/>
        <v>0.55325034578146615</v>
      </c>
      <c r="W56">
        <f t="shared" si="8"/>
        <v>96.957123098201933</v>
      </c>
      <c r="X56">
        <f>100-SUM($O56:P56)</f>
        <v>80.497925311203318</v>
      </c>
      <c r="Y56">
        <f>100-SUM($O56:Q56)</f>
        <v>65.283540802212997</v>
      </c>
      <c r="Z56">
        <f>100-SUM($O56:R56)</f>
        <v>46.887966804979257</v>
      </c>
      <c r="AA56">
        <f>100-SUM($O56:S56)</f>
        <v>20.885200553250343</v>
      </c>
      <c r="AB56">
        <f>100-SUM($O56:T56)</f>
        <v>2.7662517289073207</v>
      </c>
      <c r="AC56">
        <f>100-SUM($O56:U56)</f>
        <v>0.55325034578144994</v>
      </c>
      <c r="AD56">
        <f>100-SUM($O56:V56)</f>
        <v>0</v>
      </c>
    </row>
    <row r="57" spans="1:30" ht="9.75" customHeight="1" x14ac:dyDescent="0.15">
      <c r="A57" t="s">
        <v>5</v>
      </c>
      <c r="B57" t="s">
        <v>90</v>
      </c>
      <c r="C57">
        <f>SUM(C27,C47)</f>
        <v>397</v>
      </c>
      <c r="D57">
        <f>SUM(D27,D47)</f>
        <v>0</v>
      </c>
      <c r="E57">
        <f>SUM(E27,E47)</f>
        <v>14</v>
      </c>
      <c r="F57">
        <f>SUM(F27,F47)</f>
        <v>54</v>
      </c>
      <c r="G57">
        <f>SUM(G27,G47)</f>
        <v>32</v>
      </c>
      <c r="H57">
        <f>SUM(H27,H47)</f>
        <v>31</v>
      </c>
      <c r="I57">
        <f>SUM(I27,I47)</f>
        <v>20</v>
      </c>
      <c r="J57">
        <f>SUM(J27,J47)</f>
        <v>47</v>
      </c>
      <c r="K57">
        <f>SUM(K27,K47)</f>
        <v>88</v>
      </c>
      <c r="L57">
        <f>SUM(L27,L47)</f>
        <v>79</v>
      </c>
      <c r="M57">
        <f>SUM(M27,M47)</f>
        <v>21</v>
      </c>
      <c r="N57">
        <f>SUM(N27,N47)</f>
        <v>11</v>
      </c>
      <c r="O57">
        <f t="shared" si="0"/>
        <v>3.5264483627204033</v>
      </c>
      <c r="P57">
        <f t="shared" si="1"/>
        <v>13.602015113350127</v>
      </c>
      <c r="Q57">
        <f t="shared" si="2"/>
        <v>8.0604534005037785</v>
      </c>
      <c r="R57">
        <f t="shared" si="3"/>
        <v>7.8085642317380355</v>
      </c>
      <c r="S57">
        <f t="shared" si="4"/>
        <v>16.876574307304786</v>
      </c>
      <c r="T57">
        <f t="shared" si="5"/>
        <v>42.065491183879097</v>
      </c>
      <c r="U57">
        <f t="shared" si="6"/>
        <v>5.2896725440806041</v>
      </c>
      <c r="V57">
        <f t="shared" si="7"/>
        <v>2.770780856423174</v>
      </c>
      <c r="W57">
        <f t="shared" si="8"/>
        <v>96.473551637279598</v>
      </c>
      <c r="X57">
        <f>100-SUM($O57:P57)</f>
        <v>82.871536523929478</v>
      </c>
      <c r="Y57">
        <f>100-SUM($O57:Q57)</f>
        <v>74.811083123425689</v>
      </c>
      <c r="Z57">
        <f>100-SUM($O57:R57)</f>
        <v>67.002518891687657</v>
      </c>
      <c r="AA57">
        <f>100-SUM($O57:S57)</f>
        <v>50.125944584382871</v>
      </c>
      <c r="AB57">
        <f>100-SUM($O57:T57)</f>
        <v>8.0604534005037749</v>
      </c>
      <c r="AC57">
        <f>100-SUM($O57:U57)</f>
        <v>2.7707808564231726</v>
      </c>
      <c r="AD57">
        <f>100-SUM($O57:V57)</f>
        <v>0</v>
      </c>
    </row>
    <row r="58" spans="1:30" ht="9.75" customHeight="1" x14ac:dyDescent="0.15">
      <c r="A58" t="s">
        <v>13</v>
      </c>
      <c r="B58" t="s">
        <v>90</v>
      </c>
      <c r="C58">
        <f>SUM(C28,C48)</f>
        <v>727</v>
      </c>
      <c r="D58">
        <f>SUM(D28,D48)</f>
        <v>0</v>
      </c>
      <c r="E58">
        <f>SUM(E28,E48)</f>
        <v>22</v>
      </c>
      <c r="F58">
        <f>SUM(F28,F48)</f>
        <v>333</v>
      </c>
      <c r="G58">
        <f>SUM(G28,G48)</f>
        <v>7</v>
      </c>
      <c r="H58">
        <f>SUM(H28,H48)</f>
        <v>38</v>
      </c>
      <c r="I58">
        <f>SUM(I28,I48)</f>
        <v>0</v>
      </c>
      <c r="J58">
        <f>SUM(J28,J48)</f>
        <v>71</v>
      </c>
      <c r="K58">
        <f>SUM(K28,K48)</f>
        <v>0</v>
      </c>
      <c r="L58">
        <f>SUM(L28,L48)</f>
        <v>233</v>
      </c>
      <c r="M58">
        <f>SUM(M28,M48)</f>
        <v>18</v>
      </c>
      <c r="N58">
        <f>SUM(N28,N48)</f>
        <v>5</v>
      </c>
      <c r="O58">
        <f t="shared" si="0"/>
        <v>3.0261348005502064</v>
      </c>
      <c r="P58">
        <f t="shared" si="1"/>
        <v>45.804676753782672</v>
      </c>
      <c r="Q58">
        <f t="shared" si="2"/>
        <v>0.96286107290233847</v>
      </c>
      <c r="R58">
        <f t="shared" si="3"/>
        <v>5.2269601100412659</v>
      </c>
      <c r="S58">
        <f t="shared" si="4"/>
        <v>9.7661623108665747</v>
      </c>
      <c r="T58">
        <f t="shared" si="5"/>
        <v>32.049518569463551</v>
      </c>
      <c r="U58">
        <f t="shared" si="6"/>
        <v>2.4759284731774414</v>
      </c>
      <c r="V58">
        <f t="shared" si="7"/>
        <v>0.68775790921595592</v>
      </c>
      <c r="W58">
        <f t="shared" si="8"/>
        <v>96.97386519944979</v>
      </c>
      <c r="X58">
        <f>100-SUM($O58:P58)</f>
        <v>51.169188445667118</v>
      </c>
      <c r="Y58">
        <f>100-SUM($O58:Q58)</f>
        <v>50.206327372764783</v>
      </c>
      <c r="Z58">
        <f>100-SUM($O58:R58)</f>
        <v>44.979367262723514</v>
      </c>
      <c r="AA58">
        <f>100-SUM($O58:S58)</f>
        <v>35.213204951856937</v>
      </c>
      <c r="AB58">
        <f>100-SUM($O58:T58)</f>
        <v>3.1636863823933936</v>
      </c>
      <c r="AC58">
        <f>100-SUM($O58:U58)</f>
        <v>0.68775790921594648</v>
      </c>
      <c r="AD58">
        <f>100-SUM($O58:V58)</f>
        <v>0</v>
      </c>
    </row>
    <row r="59" spans="1:30" ht="9.75" customHeight="1" x14ac:dyDescent="0.15">
      <c r="A59" t="s">
        <v>6</v>
      </c>
      <c r="B59" t="s">
        <v>90</v>
      </c>
      <c r="C59">
        <f>SUM(C29,C49)</f>
        <v>472</v>
      </c>
      <c r="D59">
        <f>SUM(D29,D49)</f>
        <v>0</v>
      </c>
      <c r="E59">
        <f>SUM(E29,E49)</f>
        <v>30</v>
      </c>
      <c r="F59">
        <f>SUM(F29,F49)</f>
        <v>150</v>
      </c>
      <c r="G59">
        <f>SUM(G29,G49)</f>
        <v>89</v>
      </c>
      <c r="H59">
        <f>SUM(H29,H49)</f>
        <v>26</v>
      </c>
      <c r="I59">
        <f>SUM(I29,I49)</f>
        <v>22</v>
      </c>
      <c r="J59">
        <f>SUM(J29,J49)</f>
        <v>41</v>
      </c>
      <c r="K59">
        <f>SUM(K29,K49)</f>
        <v>32</v>
      </c>
      <c r="L59">
        <f>SUM(L29,L49)</f>
        <v>60</v>
      </c>
      <c r="M59">
        <f>SUM(M29,M49)</f>
        <v>20</v>
      </c>
      <c r="N59">
        <f>SUM(N29,N49)</f>
        <v>2</v>
      </c>
      <c r="O59">
        <f t="shared" si="0"/>
        <v>6.3559322033898304</v>
      </c>
      <c r="P59">
        <f t="shared" si="1"/>
        <v>31.779661016949152</v>
      </c>
      <c r="Q59">
        <f t="shared" si="2"/>
        <v>18.85593220338983</v>
      </c>
      <c r="R59">
        <f t="shared" si="3"/>
        <v>5.508474576271186</v>
      </c>
      <c r="S59">
        <f t="shared" si="4"/>
        <v>13.347457627118645</v>
      </c>
      <c r="T59">
        <f t="shared" si="5"/>
        <v>19.491525423728813</v>
      </c>
      <c r="U59">
        <f t="shared" si="6"/>
        <v>4.2372881355932197</v>
      </c>
      <c r="V59">
        <f t="shared" si="7"/>
        <v>0.42372881355932202</v>
      </c>
      <c r="W59">
        <f t="shared" si="8"/>
        <v>93.644067796610173</v>
      </c>
      <c r="X59">
        <f>100-SUM($O59:P59)</f>
        <v>61.864406779661017</v>
      </c>
      <c r="Y59">
        <f>100-SUM($O59:Q59)</f>
        <v>43.008474576271183</v>
      </c>
      <c r="Z59">
        <f>100-SUM($O59:R59)</f>
        <v>37.5</v>
      </c>
      <c r="AA59">
        <f>100-SUM($O59:S59)</f>
        <v>24.152542372881356</v>
      </c>
      <c r="AB59">
        <f>100-SUM($O59:T59)</f>
        <v>4.6610169491525397</v>
      </c>
      <c r="AC59">
        <f>100-SUM($O59:U59)</f>
        <v>0.42372881355932179</v>
      </c>
      <c r="AD59">
        <f>100-SUM($O59:V59)</f>
        <v>0</v>
      </c>
    </row>
    <row r="60" spans="1:30" ht="9.75" customHeight="1" x14ac:dyDescent="0.15">
      <c r="A60" t="s">
        <v>14</v>
      </c>
      <c r="B60" t="s">
        <v>90</v>
      </c>
      <c r="C60">
        <f>SUM(C30,C50)</f>
        <v>401</v>
      </c>
      <c r="D60">
        <f>SUM(D30,D50)</f>
        <v>4</v>
      </c>
      <c r="E60">
        <f>SUM(E30,E50)</f>
        <v>45</v>
      </c>
      <c r="F60">
        <f>SUM(F30,F50)</f>
        <v>84</v>
      </c>
      <c r="G60">
        <f>SUM(G30,G50)</f>
        <v>80</v>
      </c>
      <c r="H60">
        <f>SUM(H30,H50)</f>
        <v>25</v>
      </c>
      <c r="I60">
        <f>SUM(I30,I50)</f>
        <v>17</v>
      </c>
      <c r="J60">
        <f>SUM(J30,J50)</f>
        <v>23</v>
      </c>
      <c r="K60">
        <f>SUM(K30,K50)</f>
        <v>20</v>
      </c>
      <c r="L60">
        <f>SUM(L30,L50)</f>
        <v>53</v>
      </c>
      <c r="M60">
        <f>SUM(M30,M50)</f>
        <v>46</v>
      </c>
      <c r="N60">
        <f>SUM(N30,N50)</f>
        <v>4</v>
      </c>
      <c r="O60">
        <f t="shared" si="0"/>
        <v>12.219451371571072</v>
      </c>
      <c r="P60">
        <f t="shared" si="1"/>
        <v>20.947630922693268</v>
      </c>
      <c r="Q60">
        <f t="shared" si="2"/>
        <v>19.950124688279303</v>
      </c>
      <c r="R60">
        <f t="shared" si="3"/>
        <v>6.2344139650872821</v>
      </c>
      <c r="S60">
        <f t="shared" si="4"/>
        <v>9.9750623441396513</v>
      </c>
      <c r="T60">
        <f t="shared" si="5"/>
        <v>18.204488778054863</v>
      </c>
      <c r="U60">
        <f t="shared" si="6"/>
        <v>11.471321695760599</v>
      </c>
      <c r="V60">
        <f t="shared" si="7"/>
        <v>0.99750623441396502</v>
      </c>
      <c r="W60">
        <f t="shared" si="8"/>
        <v>87.780548628428932</v>
      </c>
      <c r="X60">
        <f>100-SUM($O60:P60)</f>
        <v>66.832917705735667</v>
      </c>
      <c r="Y60">
        <f>100-SUM($O60:Q60)</f>
        <v>46.882793017456358</v>
      </c>
      <c r="Z60">
        <f>100-SUM($O60:R60)</f>
        <v>40.648379052369073</v>
      </c>
      <c r="AA60">
        <f>100-SUM($O60:S60)</f>
        <v>30.673316708229422</v>
      </c>
      <c r="AB60">
        <f>100-SUM($O60:T60)</f>
        <v>12.468827930174555</v>
      </c>
      <c r="AC60">
        <f>100-SUM($O60:U60)</f>
        <v>0.99750623441396158</v>
      </c>
      <c r="AD60">
        <f>100-SUM($O60:V60)</f>
        <v>0</v>
      </c>
    </row>
    <row r="61" spans="1:30" ht="9.75" customHeight="1" x14ac:dyDescent="0.15">
      <c r="A61" t="s">
        <v>7</v>
      </c>
      <c r="B61" t="s">
        <v>90</v>
      </c>
      <c r="C61">
        <f>SUM(C31,C51)</f>
        <v>1915</v>
      </c>
      <c r="D61">
        <f>SUM(D31,D51)</f>
        <v>0</v>
      </c>
      <c r="E61">
        <f>SUM(E31,E51)</f>
        <v>3</v>
      </c>
      <c r="F61">
        <f>SUM(F31,F51)</f>
        <v>3</v>
      </c>
      <c r="G61">
        <f>SUM(G31,G51)</f>
        <v>8</v>
      </c>
      <c r="H61">
        <f>SUM(H31,H51)</f>
        <v>6</v>
      </c>
      <c r="I61">
        <f>SUM(I31,I51)</f>
        <v>24</v>
      </c>
      <c r="J61">
        <f>SUM(J31,J51)</f>
        <v>96</v>
      </c>
      <c r="K61">
        <f>SUM(K31,K51)</f>
        <v>569</v>
      </c>
      <c r="L61">
        <f>SUM(L31,L51)</f>
        <v>668</v>
      </c>
      <c r="M61">
        <f>SUM(M31,M51)</f>
        <v>517</v>
      </c>
      <c r="N61">
        <f>SUM(N31,N51)</f>
        <v>21</v>
      </c>
      <c r="O61">
        <f t="shared" si="0"/>
        <v>0.1566579634464752</v>
      </c>
      <c r="P61">
        <f t="shared" si="1"/>
        <v>0.1566579634464752</v>
      </c>
      <c r="Q61">
        <f t="shared" si="2"/>
        <v>0.4177545691906005</v>
      </c>
      <c r="R61">
        <f t="shared" si="3"/>
        <v>0.3133159268929504</v>
      </c>
      <c r="S61">
        <f t="shared" si="4"/>
        <v>6.2663185378590072</v>
      </c>
      <c r="T61">
        <f t="shared" si="5"/>
        <v>64.595300261096611</v>
      </c>
      <c r="U61">
        <f t="shared" si="6"/>
        <v>26.997389033942561</v>
      </c>
      <c r="V61">
        <f t="shared" si="7"/>
        <v>1.0966057441253265</v>
      </c>
      <c r="W61">
        <f t="shared" si="8"/>
        <v>99.843342036553523</v>
      </c>
      <c r="X61">
        <f>100-SUM($O61:P61)</f>
        <v>99.686684073107045</v>
      </c>
      <c r="Y61">
        <f>100-SUM($O61:Q61)</f>
        <v>99.268929503916453</v>
      </c>
      <c r="Z61">
        <f>100-SUM($O61:R61)</f>
        <v>98.955613577023499</v>
      </c>
      <c r="AA61">
        <f>100-SUM($O61:S61)</f>
        <v>92.689295039164492</v>
      </c>
      <c r="AB61">
        <f>100-SUM($O61:T61)</f>
        <v>28.093994778067881</v>
      </c>
      <c r="AC61">
        <f>100-SUM($O61:U61)</f>
        <v>1.096605744125327</v>
      </c>
      <c r="AD61">
        <f>100-SUM($O61:V61)</f>
        <v>0</v>
      </c>
    </row>
  </sheetData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>
      <selection activeCell="E10" sqref="E10"/>
    </sheetView>
  </sheetViews>
  <sheetFormatPr baseColWidth="10" defaultRowHeight="14" x14ac:dyDescent="0.15"/>
  <sheetData>
    <row r="1" spans="1:21" x14ac:dyDescent="0.15">
      <c r="A1" t="s">
        <v>99</v>
      </c>
      <c r="B1" t="s">
        <v>89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L1" t="s">
        <v>99</v>
      </c>
      <c r="M1" t="s">
        <v>99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15">
      <c r="A2" t="s">
        <v>11</v>
      </c>
      <c r="B2" t="s">
        <v>19</v>
      </c>
      <c r="C2">
        <v>97.464119995683603</v>
      </c>
      <c r="D2">
        <v>85.032912485162399</v>
      </c>
      <c r="E2">
        <v>77.662674004532207</v>
      </c>
      <c r="F2">
        <v>71.587352972914644</v>
      </c>
      <c r="G2">
        <v>56.695802309269453</v>
      </c>
      <c r="H2">
        <v>15.172116110931256</v>
      </c>
      <c r="I2">
        <v>1.1654257041113567</v>
      </c>
      <c r="J2">
        <v>0</v>
      </c>
      <c r="L2" t="s">
        <v>11</v>
      </c>
      <c r="M2" t="s">
        <v>11</v>
      </c>
      <c r="N2">
        <v>97.420201136860513</v>
      </c>
      <c r="O2">
        <v>77.525142107564491</v>
      </c>
      <c r="P2">
        <v>67.752514210756459</v>
      </c>
      <c r="Q2">
        <v>59.247923043288154</v>
      </c>
      <c r="R2">
        <v>40.839527765631836</v>
      </c>
      <c r="S2">
        <v>10.275470048097944</v>
      </c>
      <c r="T2">
        <v>0.6996064713598571</v>
      </c>
      <c r="U2">
        <v>0</v>
      </c>
    </row>
    <row r="3" spans="1:21" x14ac:dyDescent="0.15">
      <c r="A3" t="s">
        <v>1</v>
      </c>
      <c r="B3" t="s">
        <v>19</v>
      </c>
      <c r="C3">
        <v>95.78947368421052</v>
      </c>
      <c r="D3">
        <v>93.333333333333329</v>
      </c>
      <c r="E3">
        <v>89.473684210526315</v>
      </c>
      <c r="F3">
        <v>83.15789473684211</v>
      </c>
      <c r="G3">
        <v>45.964912280701753</v>
      </c>
      <c r="H3">
        <v>1.7543859649122737</v>
      </c>
      <c r="I3">
        <v>0</v>
      </c>
      <c r="J3">
        <v>0</v>
      </c>
      <c r="L3" t="s">
        <v>1</v>
      </c>
      <c r="M3" t="s">
        <v>1</v>
      </c>
      <c r="N3">
        <v>95.726495726495727</v>
      </c>
      <c r="O3">
        <v>91.452991452991455</v>
      </c>
      <c r="P3">
        <v>89.743589743589752</v>
      </c>
      <c r="Q3">
        <v>85.470085470085479</v>
      </c>
      <c r="R3">
        <v>40.17094017094017</v>
      </c>
      <c r="S3">
        <v>2.5641025641025692</v>
      </c>
      <c r="T3">
        <v>0</v>
      </c>
      <c r="U3">
        <v>0</v>
      </c>
    </row>
    <row r="4" spans="1:21" x14ac:dyDescent="0.15">
      <c r="A4" t="s">
        <v>2</v>
      </c>
      <c r="B4" t="s">
        <v>19</v>
      </c>
      <c r="C4">
        <v>96.477495107632095</v>
      </c>
      <c r="D4">
        <v>88.06262230919765</v>
      </c>
      <c r="E4">
        <v>86.301369863013704</v>
      </c>
      <c r="F4">
        <v>80.821917808219183</v>
      </c>
      <c r="G4">
        <v>63.600782778864968</v>
      </c>
      <c r="H4">
        <v>7.0450097847358109</v>
      </c>
      <c r="I4">
        <v>2.1526418786692716</v>
      </c>
      <c r="J4">
        <v>0</v>
      </c>
      <c r="L4" t="s">
        <v>2</v>
      </c>
      <c r="M4" t="s">
        <v>2</v>
      </c>
      <c r="N4">
        <v>94.247787610619469</v>
      </c>
      <c r="O4">
        <v>81.858407079646014</v>
      </c>
      <c r="P4">
        <v>79.203539823008853</v>
      </c>
      <c r="Q4">
        <v>73.451327433628322</v>
      </c>
      <c r="R4">
        <v>49.557522123893804</v>
      </c>
      <c r="S4">
        <v>4.4247787610619582</v>
      </c>
      <c r="T4">
        <v>1.7699115044247833</v>
      </c>
      <c r="U4">
        <v>0</v>
      </c>
    </row>
    <row r="5" spans="1:21" x14ac:dyDescent="0.15">
      <c r="A5" t="s">
        <v>3</v>
      </c>
      <c r="B5" t="s">
        <v>19</v>
      </c>
      <c r="C5">
        <v>99.055330634278008</v>
      </c>
      <c r="D5">
        <v>86.099865047233465</v>
      </c>
      <c r="E5">
        <v>74.966261808367079</v>
      </c>
      <c r="F5">
        <v>64.372469635627539</v>
      </c>
      <c r="G5">
        <v>38.124156545209182</v>
      </c>
      <c r="H5">
        <v>3.3738191632928505</v>
      </c>
      <c r="I5">
        <v>0.53981106612685892</v>
      </c>
      <c r="J5">
        <v>0</v>
      </c>
      <c r="L5" t="s">
        <v>3</v>
      </c>
      <c r="M5" t="s">
        <v>3</v>
      </c>
      <c r="N5">
        <v>99.72552607502287</v>
      </c>
      <c r="O5">
        <v>83.531564501372372</v>
      </c>
      <c r="P5">
        <v>69.899359560841717</v>
      </c>
      <c r="Q5">
        <v>57.639524245196711</v>
      </c>
      <c r="R5">
        <v>27.264409881061297</v>
      </c>
      <c r="S5">
        <v>1.0064043915828051</v>
      </c>
      <c r="T5">
        <v>0.18298261665142945</v>
      </c>
      <c r="U5">
        <v>0</v>
      </c>
    </row>
    <row r="6" spans="1:21" x14ac:dyDescent="0.15">
      <c r="A6" t="s">
        <v>4</v>
      </c>
      <c r="B6" t="s">
        <v>19</v>
      </c>
      <c r="C6">
        <v>96.414017929910358</v>
      </c>
      <c r="D6">
        <v>82.966585167074157</v>
      </c>
      <c r="E6">
        <v>67.237163814180931</v>
      </c>
      <c r="F6">
        <v>52.893235533822335</v>
      </c>
      <c r="G6">
        <v>32.110839445802782</v>
      </c>
      <c r="H6">
        <v>5.3789731051344916</v>
      </c>
      <c r="I6">
        <v>0.32599837000816478</v>
      </c>
      <c r="J6">
        <v>0</v>
      </c>
      <c r="L6" t="s">
        <v>4</v>
      </c>
      <c r="M6" t="s">
        <v>4</v>
      </c>
      <c r="N6">
        <v>96.957123098201933</v>
      </c>
      <c r="O6">
        <v>80.497925311203318</v>
      </c>
      <c r="P6">
        <v>65.283540802212997</v>
      </c>
      <c r="Q6">
        <v>46.887966804979257</v>
      </c>
      <c r="R6">
        <v>20.885200553250343</v>
      </c>
      <c r="S6">
        <v>2.7662517289073207</v>
      </c>
      <c r="T6">
        <v>0.55325034578144994</v>
      </c>
      <c r="U6">
        <v>0</v>
      </c>
    </row>
    <row r="7" spans="1:21" x14ac:dyDescent="0.15">
      <c r="A7" t="s">
        <v>5</v>
      </c>
      <c r="B7" t="s">
        <v>19</v>
      </c>
      <c r="C7">
        <v>96.721311475409834</v>
      </c>
      <c r="D7">
        <v>84.15300546448087</v>
      </c>
      <c r="E7">
        <v>72.495446265938071</v>
      </c>
      <c r="F7">
        <v>64.480874316939889</v>
      </c>
      <c r="G7">
        <v>49.180327868852459</v>
      </c>
      <c r="H7">
        <v>10.564663023679415</v>
      </c>
      <c r="I7">
        <v>3.8251366120218506</v>
      </c>
      <c r="J7">
        <v>0</v>
      </c>
      <c r="L7" t="s">
        <v>5</v>
      </c>
      <c r="M7" t="s">
        <v>5</v>
      </c>
      <c r="N7">
        <v>95.175438596491233</v>
      </c>
      <c r="O7">
        <v>79.385964912280699</v>
      </c>
      <c r="P7">
        <v>71.05263157894737</v>
      </c>
      <c r="Q7">
        <v>63.596491228070178</v>
      </c>
      <c r="R7">
        <v>46.929824561403514</v>
      </c>
      <c r="S7">
        <v>8.3333333333333428</v>
      </c>
      <c r="T7">
        <v>2.1929824561403564</v>
      </c>
      <c r="U7">
        <v>0</v>
      </c>
    </row>
    <row r="8" spans="1:21" x14ac:dyDescent="0.15">
      <c r="A8" t="s">
        <v>13</v>
      </c>
      <c r="B8" t="s">
        <v>19</v>
      </c>
      <c r="C8">
        <v>97.428288822947579</v>
      </c>
      <c r="D8">
        <v>58.061325420375873</v>
      </c>
      <c r="E8">
        <v>57.072205736894169</v>
      </c>
      <c r="F8">
        <v>51.335311572700299</v>
      </c>
      <c r="G8">
        <v>36.894164193867461</v>
      </c>
      <c r="H8">
        <v>4.1543026706231387</v>
      </c>
      <c r="I8">
        <v>0.79129574678535164</v>
      </c>
      <c r="J8">
        <v>0</v>
      </c>
      <c r="L8" t="s">
        <v>13</v>
      </c>
      <c r="M8" t="s">
        <v>13</v>
      </c>
      <c r="N8">
        <v>96.92307692307692</v>
      </c>
      <c r="O8">
        <v>50.349650349650346</v>
      </c>
      <c r="P8">
        <v>49.370629370629366</v>
      </c>
      <c r="Q8">
        <v>44.475524475524473</v>
      </c>
      <c r="R8">
        <v>34.825174825174827</v>
      </c>
      <c r="S8">
        <v>3.0769230769230802</v>
      </c>
      <c r="T8">
        <v>0.69930069930070715</v>
      </c>
      <c r="U8">
        <v>0</v>
      </c>
    </row>
    <row r="9" spans="1:21" x14ac:dyDescent="0.15">
      <c r="A9" t="s">
        <v>6</v>
      </c>
      <c r="B9" t="s">
        <v>19</v>
      </c>
      <c r="C9">
        <v>93.66459627329192</v>
      </c>
      <c r="D9">
        <v>69.937888198757761</v>
      </c>
      <c r="E9">
        <v>52.298136645962728</v>
      </c>
      <c r="F9">
        <v>47.329192546583847</v>
      </c>
      <c r="G9">
        <v>35.900621118012424</v>
      </c>
      <c r="H9">
        <v>10.931677018633536</v>
      </c>
      <c r="I9">
        <v>1.8633540372670723</v>
      </c>
      <c r="J9">
        <v>0</v>
      </c>
      <c r="L9" t="s">
        <v>6</v>
      </c>
      <c r="M9" t="s">
        <v>6</v>
      </c>
      <c r="N9">
        <v>93.644067796610173</v>
      </c>
      <c r="O9">
        <v>61.864406779661017</v>
      </c>
      <c r="P9">
        <v>43.008474576271183</v>
      </c>
      <c r="Q9">
        <v>37.5</v>
      </c>
      <c r="R9">
        <v>24.152542372881356</v>
      </c>
      <c r="S9">
        <v>4.6610169491525397</v>
      </c>
      <c r="T9">
        <v>0.42372881355932179</v>
      </c>
      <c r="U9">
        <v>0</v>
      </c>
    </row>
    <row r="10" spans="1:21" x14ac:dyDescent="0.15">
      <c r="A10" t="s">
        <v>14</v>
      </c>
      <c r="B10" t="s">
        <v>19</v>
      </c>
      <c r="C10">
        <v>90.060851926977691</v>
      </c>
      <c r="D10">
        <v>73.022312373225148</v>
      </c>
      <c r="E10">
        <v>56.59229208924949</v>
      </c>
      <c r="F10">
        <v>49.492900608519264</v>
      </c>
      <c r="G10">
        <v>32.657200811359019</v>
      </c>
      <c r="H10">
        <v>11.561866125760645</v>
      </c>
      <c r="I10">
        <v>0.81135902636916057</v>
      </c>
      <c r="J10">
        <v>0</v>
      </c>
      <c r="L10" t="s">
        <v>14</v>
      </c>
      <c r="M10" t="s">
        <v>14</v>
      </c>
      <c r="N10">
        <v>95.121951219512198</v>
      </c>
      <c r="O10">
        <v>70.325203252032523</v>
      </c>
      <c r="P10">
        <v>44.30894308943089</v>
      </c>
      <c r="Q10">
        <v>34.552845528455279</v>
      </c>
      <c r="R10">
        <v>22.76422764227641</v>
      </c>
      <c r="S10">
        <v>10.162601626016254</v>
      </c>
      <c r="T10">
        <v>0.40650406504065018</v>
      </c>
      <c r="U10">
        <v>0</v>
      </c>
    </row>
    <row r="11" spans="1:21" x14ac:dyDescent="0.15">
      <c r="A11" t="s">
        <v>100</v>
      </c>
      <c r="B11" t="s">
        <v>19</v>
      </c>
      <c r="C11">
        <v>99.896694214876035</v>
      </c>
      <c r="D11">
        <v>99.793388429752071</v>
      </c>
      <c r="E11">
        <v>99.51790633608816</v>
      </c>
      <c r="F11">
        <v>99.276859504132233</v>
      </c>
      <c r="G11">
        <v>94.55922865013774</v>
      </c>
      <c r="H11">
        <v>34.573002754820948</v>
      </c>
      <c r="I11">
        <v>1.2741046831956027</v>
      </c>
      <c r="J11">
        <v>0</v>
      </c>
      <c r="L11" t="s">
        <v>7</v>
      </c>
      <c r="M11" t="s">
        <v>7</v>
      </c>
      <c r="N11">
        <v>100</v>
      </c>
      <c r="O11">
        <v>99.867374005305038</v>
      </c>
      <c r="P11">
        <v>99.734748010610076</v>
      </c>
      <c r="Q11">
        <v>99.469496021220152</v>
      </c>
      <c r="R11">
        <v>97.347480106100789</v>
      </c>
      <c r="S11">
        <v>44.827586206896555</v>
      </c>
      <c r="T11">
        <v>1.1936339522546433</v>
      </c>
      <c r="U11">
        <v>0</v>
      </c>
    </row>
    <row r="12" spans="1:21" x14ac:dyDescent="0.15">
      <c r="A12" t="s">
        <v>11</v>
      </c>
      <c r="B12" t="s">
        <v>23</v>
      </c>
      <c r="C12">
        <v>96.599362380446337</v>
      </c>
      <c r="D12">
        <v>86.716259298618496</v>
      </c>
      <c r="E12">
        <v>76.620616365568537</v>
      </c>
      <c r="F12">
        <v>70.456960680127523</v>
      </c>
      <c r="G12">
        <v>58.12964930924548</v>
      </c>
      <c r="H12">
        <v>18.650371944739646</v>
      </c>
      <c r="I12">
        <v>1.6471838469713163</v>
      </c>
      <c r="J12">
        <v>0</v>
      </c>
    </row>
    <row r="13" spans="1:21" x14ac:dyDescent="0.15">
      <c r="A13" t="s">
        <v>1</v>
      </c>
      <c r="B13" t="s">
        <v>23</v>
      </c>
      <c r="C13">
        <v>90</v>
      </c>
      <c r="D13">
        <v>88.571428571428569</v>
      </c>
      <c r="E13">
        <v>77.142857142857139</v>
      </c>
      <c r="F13">
        <v>65.714285714285722</v>
      </c>
      <c r="G13">
        <v>44.285714285714292</v>
      </c>
      <c r="H13">
        <v>1.4285714285714448</v>
      </c>
      <c r="I13">
        <v>0</v>
      </c>
      <c r="J13">
        <v>0</v>
      </c>
    </row>
    <row r="14" spans="1:21" x14ac:dyDescent="0.15">
      <c r="A14" t="s">
        <v>2</v>
      </c>
      <c r="B14" t="s">
        <v>23</v>
      </c>
      <c r="C14">
        <v>99.152542372881356</v>
      </c>
      <c r="D14">
        <v>92.372881355932208</v>
      </c>
      <c r="E14">
        <v>90.677966101694921</v>
      </c>
      <c r="F14">
        <v>83.898305084745772</v>
      </c>
      <c r="G14">
        <v>73.728813559322035</v>
      </c>
      <c r="H14">
        <v>8.4745762711864359</v>
      </c>
      <c r="I14">
        <v>3.3898305084745743</v>
      </c>
      <c r="J14">
        <v>0</v>
      </c>
    </row>
    <row r="15" spans="1:21" x14ac:dyDescent="0.15">
      <c r="A15" t="s">
        <v>3</v>
      </c>
      <c r="B15" t="s">
        <v>23</v>
      </c>
      <c r="C15">
        <v>96.15384615384616</v>
      </c>
      <c r="D15">
        <v>88.461538461538467</v>
      </c>
      <c r="E15">
        <v>81.538461538461547</v>
      </c>
      <c r="F15">
        <v>74.615384615384613</v>
      </c>
      <c r="G15">
        <v>52.307692307692307</v>
      </c>
      <c r="H15">
        <v>4.6153846153846132</v>
      </c>
      <c r="I15">
        <v>2.3076923076923066</v>
      </c>
      <c r="J15">
        <v>0</v>
      </c>
    </row>
    <row r="16" spans="1:21" x14ac:dyDescent="0.15">
      <c r="A16" t="s">
        <v>4</v>
      </c>
      <c r="B16" t="s">
        <v>23</v>
      </c>
      <c r="C16">
        <v>92.666666666666671</v>
      </c>
      <c r="D16">
        <v>77.333333333333343</v>
      </c>
      <c r="E16">
        <v>49.666666666666671</v>
      </c>
      <c r="F16">
        <v>35.333333333333343</v>
      </c>
      <c r="G16">
        <v>17.333333333333343</v>
      </c>
      <c r="H16">
        <v>1.6666666666666714</v>
      </c>
      <c r="I16">
        <v>0</v>
      </c>
      <c r="J16">
        <v>0</v>
      </c>
    </row>
    <row r="17" spans="1:10" x14ac:dyDescent="0.15">
      <c r="A17" t="s">
        <v>5</v>
      </c>
      <c r="B17" t="s">
        <v>23</v>
      </c>
      <c r="C17">
        <v>96.946564885496187</v>
      </c>
      <c r="D17">
        <v>85.496183206106878</v>
      </c>
      <c r="E17">
        <v>61.068702290076338</v>
      </c>
      <c r="F17">
        <v>51.145038167938935</v>
      </c>
      <c r="G17">
        <v>38.167938931297712</v>
      </c>
      <c r="H17">
        <v>12.213740458015266</v>
      </c>
      <c r="I17">
        <v>4.5801526717557266</v>
      </c>
      <c r="J17">
        <v>0</v>
      </c>
    </row>
    <row r="18" spans="1:10" x14ac:dyDescent="0.15">
      <c r="A18" t="s">
        <v>13</v>
      </c>
      <c r="B18" t="s">
        <v>23</v>
      </c>
      <c r="C18">
        <v>98.245614035087726</v>
      </c>
      <c r="D18">
        <v>69.73684210526315</v>
      </c>
      <c r="E18">
        <v>68.421052631578945</v>
      </c>
      <c r="F18">
        <v>59.649122807017548</v>
      </c>
      <c r="G18">
        <v>30.26315789473685</v>
      </c>
      <c r="H18">
        <v>3.9473684210526443</v>
      </c>
      <c r="I18">
        <v>0.87719298245615107</v>
      </c>
      <c r="J18">
        <v>0</v>
      </c>
    </row>
    <row r="19" spans="1:10" x14ac:dyDescent="0.15">
      <c r="A19" t="s">
        <v>6</v>
      </c>
      <c r="B19" t="s">
        <v>23</v>
      </c>
      <c r="C19">
        <v>91.566265060240966</v>
      </c>
      <c r="D19">
        <v>75.100401606425706</v>
      </c>
      <c r="E19">
        <v>53.815261044176708</v>
      </c>
      <c r="F19">
        <v>48.192771084337352</v>
      </c>
      <c r="G19">
        <v>38.152610441767067</v>
      </c>
      <c r="H19">
        <v>12.851405622489963</v>
      </c>
      <c r="I19">
        <v>2.409638554216869</v>
      </c>
      <c r="J19">
        <v>0</v>
      </c>
    </row>
    <row r="20" spans="1:10" x14ac:dyDescent="0.15">
      <c r="A20" t="s">
        <v>14</v>
      </c>
      <c r="B20" t="s">
        <v>23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</row>
    <row r="21" spans="1:10" x14ac:dyDescent="0.15">
      <c r="A21" t="s">
        <v>7</v>
      </c>
      <c r="B21" t="s">
        <v>23</v>
      </c>
      <c r="C21">
        <v>100</v>
      </c>
      <c r="D21">
        <v>100</v>
      </c>
      <c r="E21">
        <v>100</v>
      </c>
      <c r="F21">
        <v>99.847560975609753</v>
      </c>
      <c r="G21">
        <v>97.865853658536579</v>
      </c>
      <c r="H21">
        <v>41.463414634146346</v>
      </c>
      <c r="I21">
        <v>1.5243902439024453</v>
      </c>
      <c r="J21">
        <v>0</v>
      </c>
    </row>
    <row r="22" spans="1:10" x14ac:dyDescent="0.15">
      <c r="A22" t="s">
        <v>11</v>
      </c>
      <c r="B22" t="s">
        <v>8</v>
      </c>
      <c r="C22">
        <v>97.420201136860513</v>
      </c>
      <c r="D22">
        <v>77.525142107564491</v>
      </c>
      <c r="E22">
        <v>67.752514210756459</v>
      </c>
      <c r="F22">
        <v>59.247923043288154</v>
      </c>
      <c r="G22">
        <v>40.839527765631836</v>
      </c>
      <c r="H22">
        <v>10.275470048097944</v>
      </c>
      <c r="I22">
        <v>0.6996064713598571</v>
      </c>
      <c r="J22">
        <v>0</v>
      </c>
    </row>
    <row r="23" spans="1:10" x14ac:dyDescent="0.15">
      <c r="A23" t="s">
        <v>1</v>
      </c>
      <c r="B23" t="s">
        <v>8</v>
      </c>
      <c r="C23">
        <v>95.726495726495727</v>
      </c>
      <c r="D23">
        <v>91.452991452991455</v>
      </c>
      <c r="E23">
        <v>89.743589743589752</v>
      </c>
      <c r="F23">
        <v>85.470085470085479</v>
      </c>
      <c r="G23">
        <v>40.17094017094017</v>
      </c>
      <c r="H23">
        <v>2.5641025641025692</v>
      </c>
      <c r="I23">
        <v>0</v>
      </c>
      <c r="J23">
        <v>0</v>
      </c>
    </row>
    <row r="24" spans="1:10" x14ac:dyDescent="0.15">
      <c r="A24" t="s">
        <v>2</v>
      </c>
      <c r="B24" t="s">
        <v>8</v>
      </c>
      <c r="C24">
        <v>94.247787610619469</v>
      </c>
      <c r="D24">
        <v>81.858407079646014</v>
      </c>
      <c r="E24">
        <v>79.203539823008853</v>
      </c>
      <c r="F24">
        <v>73.451327433628322</v>
      </c>
      <c r="G24">
        <v>49.557522123893804</v>
      </c>
      <c r="H24">
        <v>4.4247787610619582</v>
      </c>
      <c r="I24">
        <v>1.7699115044247833</v>
      </c>
      <c r="J24">
        <v>0</v>
      </c>
    </row>
    <row r="25" spans="1:10" x14ac:dyDescent="0.15">
      <c r="A25" t="s">
        <v>3</v>
      </c>
      <c r="B25" t="s">
        <v>8</v>
      </c>
      <c r="C25">
        <v>99.72552607502287</v>
      </c>
      <c r="D25">
        <v>83.531564501372372</v>
      </c>
      <c r="E25">
        <v>69.899359560841717</v>
      </c>
      <c r="F25">
        <v>57.639524245196711</v>
      </c>
      <c r="G25">
        <v>27.264409881061297</v>
      </c>
      <c r="H25">
        <v>1.0064043915828051</v>
      </c>
      <c r="I25">
        <v>0.18298261665142945</v>
      </c>
      <c r="J25">
        <v>0</v>
      </c>
    </row>
    <row r="26" spans="1:10" x14ac:dyDescent="0.15">
      <c r="A26" t="s">
        <v>4</v>
      </c>
      <c r="B26" t="s">
        <v>8</v>
      </c>
      <c r="C26">
        <v>96.957123098201933</v>
      </c>
      <c r="D26">
        <v>80.497925311203318</v>
      </c>
      <c r="E26">
        <v>65.283540802212997</v>
      </c>
      <c r="F26">
        <v>46.887966804979257</v>
      </c>
      <c r="G26">
        <v>20.885200553250343</v>
      </c>
      <c r="H26">
        <v>2.7662517289073207</v>
      </c>
      <c r="I26">
        <v>0.55325034578144994</v>
      </c>
      <c r="J26">
        <v>0</v>
      </c>
    </row>
    <row r="27" spans="1:10" x14ac:dyDescent="0.15">
      <c r="A27" t="s">
        <v>5</v>
      </c>
      <c r="B27" t="s">
        <v>8</v>
      </c>
      <c r="C27">
        <v>95.175438596491233</v>
      </c>
      <c r="D27">
        <v>79.385964912280699</v>
      </c>
      <c r="E27">
        <v>71.05263157894737</v>
      </c>
      <c r="F27">
        <v>63.596491228070178</v>
      </c>
      <c r="G27">
        <v>46.929824561403514</v>
      </c>
      <c r="H27">
        <v>8.3333333333333428</v>
      </c>
      <c r="I27">
        <v>2.1929824561403564</v>
      </c>
      <c r="J27">
        <v>0</v>
      </c>
    </row>
    <row r="28" spans="1:10" x14ac:dyDescent="0.15">
      <c r="A28" t="s">
        <v>13</v>
      </c>
      <c r="B28" t="s">
        <v>8</v>
      </c>
      <c r="C28">
        <v>96.92307692307692</v>
      </c>
      <c r="D28">
        <v>50.349650349650346</v>
      </c>
      <c r="E28">
        <v>49.370629370629366</v>
      </c>
      <c r="F28">
        <v>44.475524475524473</v>
      </c>
      <c r="G28">
        <v>34.825174825174827</v>
      </c>
      <c r="H28">
        <v>3.0769230769230802</v>
      </c>
      <c r="I28">
        <v>0.69930069930070715</v>
      </c>
      <c r="J28">
        <v>0</v>
      </c>
    </row>
    <row r="29" spans="1:10" x14ac:dyDescent="0.15">
      <c r="A29" t="s">
        <v>6</v>
      </c>
      <c r="B29" t="s">
        <v>8</v>
      </c>
      <c r="C29">
        <v>93.644067796610173</v>
      </c>
      <c r="D29">
        <v>61.864406779661017</v>
      </c>
      <c r="E29">
        <v>43.008474576271183</v>
      </c>
      <c r="F29">
        <v>37.5</v>
      </c>
      <c r="G29">
        <v>24.152542372881356</v>
      </c>
      <c r="H29">
        <v>4.6610169491525397</v>
      </c>
      <c r="I29">
        <v>0.42372881355932179</v>
      </c>
      <c r="J29">
        <v>0</v>
      </c>
    </row>
    <row r="30" spans="1:10" x14ac:dyDescent="0.15">
      <c r="A30" t="s">
        <v>14</v>
      </c>
      <c r="B30" t="s">
        <v>8</v>
      </c>
      <c r="C30">
        <v>95.121951219512198</v>
      </c>
      <c r="D30">
        <v>70.325203252032523</v>
      </c>
      <c r="E30">
        <v>44.30894308943089</v>
      </c>
      <c r="F30">
        <v>34.552845528455279</v>
      </c>
      <c r="G30">
        <v>22.76422764227641</v>
      </c>
      <c r="H30">
        <v>10.162601626016254</v>
      </c>
      <c r="I30">
        <v>0.40650406504065018</v>
      </c>
      <c r="J30">
        <v>0</v>
      </c>
    </row>
    <row r="31" spans="1:10" x14ac:dyDescent="0.15">
      <c r="A31" t="s">
        <v>7</v>
      </c>
      <c r="B31" t="s">
        <v>8</v>
      </c>
      <c r="C31">
        <v>100</v>
      </c>
      <c r="D31">
        <v>99.867374005305038</v>
      </c>
      <c r="E31">
        <v>99.734748010610076</v>
      </c>
      <c r="F31">
        <v>99.469496021220152</v>
      </c>
      <c r="G31">
        <v>97.347480106100789</v>
      </c>
      <c r="H31">
        <v>44.827586206896555</v>
      </c>
      <c r="I31">
        <v>1.1936339522546433</v>
      </c>
      <c r="J31">
        <v>0</v>
      </c>
    </row>
    <row r="32" spans="1:10" x14ac:dyDescent="0.15">
      <c r="A32" t="s">
        <v>11</v>
      </c>
      <c r="B32" t="s">
        <v>9</v>
      </c>
      <c r="C32">
        <v>100</v>
      </c>
      <c r="D32">
        <v>100</v>
      </c>
      <c r="E32">
        <v>99.907407407407405</v>
      </c>
      <c r="F32">
        <v>98.703703703703709</v>
      </c>
      <c r="G32">
        <v>89.81481481481481</v>
      </c>
      <c r="H32">
        <v>30.370370370370367</v>
      </c>
      <c r="I32">
        <v>1.9444444444444429</v>
      </c>
      <c r="J32">
        <v>0</v>
      </c>
    </row>
    <row r="33" spans="1:10" x14ac:dyDescent="0.15">
      <c r="A33" t="s">
        <v>1</v>
      </c>
      <c r="B33" t="s">
        <v>9</v>
      </c>
      <c r="C33">
        <v>100</v>
      </c>
      <c r="D33">
        <v>100</v>
      </c>
      <c r="E33">
        <v>100</v>
      </c>
      <c r="F33">
        <v>100</v>
      </c>
      <c r="G33">
        <v>65.217391304347828</v>
      </c>
      <c r="H33">
        <v>4.3478260869565162</v>
      </c>
      <c r="I33">
        <v>0</v>
      </c>
      <c r="J33">
        <v>0</v>
      </c>
    </row>
    <row r="34" spans="1:10" x14ac:dyDescent="0.15">
      <c r="A34" t="s">
        <v>2</v>
      </c>
      <c r="B34" t="s">
        <v>9</v>
      </c>
      <c r="C34">
        <v>100</v>
      </c>
      <c r="D34">
        <v>100</v>
      </c>
      <c r="E34">
        <v>100</v>
      </c>
      <c r="F34">
        <v>100</v>
      </c>
      <c r="G34">
        <v>95.098039215686271</v>
      </c>
      <c r="H34">
        <v>11.764705882352928</v>
      </c>
      <c r="I34">
        <v>1.960784313725469</v>
      </c>
      <c r="J34">
        <v>0</v>
      </c>
    </row>
    <row r="35" spans="1:10" x14ac:dyDescent="0.15">
      <c r="A35" t="s">
        <v>3</v>
      </c>
      <c r="B35" t="s">
        <v>9</v>
      </c>
      <c r="C35">
        <v>100</v>
      </c>
      <c r="D35">
        <v>100</v>
      </c>
      <c r="E35">
        <v>100</v>
      </c>
      <c r="F35">
        <v>98.181818181818187</v>
      </c>
      <c r="G35">
        <v>91.515151515151516</v>
      </c>
      <c r="H35">
        <v>11.515151515151516</v>
      </c>
      <c r="I35">
        <v>0.60606060606060908</v>
      </c>
      <c r="J35">
        <v>0</v>
      </c>
    </row>
    <row r="36" spans="1:10" x14ac:dyDescent="0.15">
      <c r="A36" t="s">
        <v>4</v>
      </c>
      <c r="B36" t="s">
        <v>9</v>
      </c>
      <c r="C36">
        <v>100</v>
      </c>
      <c r="D36">
        <v>100</v>
      </c>
      <c r="E36">
        <v>100</v>
      </c>
      <c r="F36">
        <v>100</v>
      </c>
      <c r="G36">
        <v>93.627450980392155</v>
      </c>
      <c r="H36">
        <v>20.098039215686271</v>
      </c>
      <c r="I36">
        <v>0</v>
      </c>
      <c r="J36">
        <v>0</v>
      </c>
    </row>
    <row r="37" spans="1:10" x14ac:dyDescent="0.15">
      <c r="A37" t="s">
        <v>5</v>
      </c>
      <c r="B37" t="s">
        <v>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47.619047619047613</v>
      </c>
      <c r="I37">
        <v>19.047619047619037</v>
      </c>
      <c r="J37">
        <v>0</v>
      </c>
    </row>
    <row r="38" spans="1:10" x14ac:dyDescent="0.15">
      <c r="A38" t="s">
        <v>13</v>
      </c>
      <c r="B38" t="s">
        <v>9</v>
      </c>
      <c r="C38">
        <v>100</v>
      </c>
      <c r="D38">
        <v>100</v>
      </c>
      <c r="E38">
        <v>100</v>
      </c>
      <c r="F38">
        <v>100</v>
      </c>
      <c r="G38">
        <v>85.714285714285722</v>
      </c>
      <c r="H38">
        <v>17.857142857142861</v>
      </c>
      <c r="I38">
        <v>1.7857142857142918</v>
      </c>
      <c r="J38">
        <v>0</v>
      </c>
    </row>
    <row r="39" spans="1:10" x14ac:dyDescent="0.15">
      <c r="A39" t="s">
        <v>6</v>
      </c>
      <c r="B39" t="s">
        <v>9</v>
      </c>
      <c r="C39">
        <v>100</v>
      </c>
      <c r="D39">
        <v>100</v>
      </c>
      <c r="E39">
        <v>100</v>
      </c>
      <c r="F39">
        <v>100</v>
      </c>
      <c r="G39">
        <v>95.238095238095241</v>
      </c>
      <c r="H39">
        <v>40.476190476190474</v>
      </c>
      <c r="I39">
        <v>8.3333333333333286</v>
      </c>
      <c r="J39">
        <v>0</v>
      </c>
    </row>
    <row r="40" spans="1:10" x14ac:dyDescent="0.15">
      <c r="A40" t="s">
        <v>14</v>
      </c>
      <c r="B40" t="s">
        <v>9</v>
      </c>
      <c r="C40">
        <v>100</v>
      </c>
      <c r="D40">
        <v>100</v>
      </c>
      <c r="E40">
        <v>98.913043478260875</v>
      </c>
      <c r="F40">
        <v>88.043478260869563</v>
      </c>
      <c r="G40">
        <v>41.304347826086953</v>
      </c>
      <c r="H40">
        <v>7.6086956521739069</v>
      </c>
      <c r="I40">
        <v>0</v>
      </c>
      <c r="J40">
        <v>0</v>
      </c>
    </row>
    <row r="41" spans="1:10" x14ac:dyDescent="0.15">
      <c r="A41" t="s">
        <v>100</v>
      </c>
      <c r="B41" t="s">
        <v>9</v>
      </c>
      <c r="C41">
        <v>100</v>
      </c>
      <c r="D41">
        <v>100</v>
      </c>
      <c r="E41">
        <v>100</v>
      </c>
      <c r="F41">
        <v>100</v>
      </c>
      <c r="G41">
        <v>98.798798798798799</v>
      </c>
      <c r="H41">
        <v>58.258258258258259</v>
      </c>
      <c r="I41">
        <v>1.8018018018018012</v>
      </c>
      <c r="J41">
        <v>0</v>
      </c>
    </row>
    <row r="42" spans="1:10" x14ac:dyDescent="0.15">
      <c r="A42" t="s">
        <v>11</v>
      </c>
      <c r="B42" t="s">
        <v>10</v>
      </c>
      <c r="C42">
        <v>96.938186019641819</v>
      </c>
      <c r="D42">
        <v>93.703061813980355</v>
      </c>
      <c r="E42">
        <v>91.10340843443096</v>
      </c>
      <c r="F42">
        <v>88.503755054881566</v>
      </c>
      <c r="G42">
        <v>76.372039283651077</v>
      </c>
      <c r="H42">
        <v>14.846909300982091</v>
      </c>
      <c r="I42">
        <v>1.3864818024263457</v>
      </c>
      <c r="J42">
        <v>0</v>
      </c>
    </row>
    <row r="43" spans="1:10" x14ac:dyDescent="0.15">
      <c r="A43" t="s">
        <v>1</v>
      </c>
      <c r="B43" t="s">
        <v>10</v>
      </c>
      <c r="C43">
        <v>100</v>
      </c>
      <c r="D43">
        <v>98.666666666666671</v>
      </c>
      <c r="E43">
        <v>97.333333333333329</v>
      </c>
      <c r="F43">
        <v>90.666666666666671</v>
      </c>
      <c r="G43">
        <v>50.666666666666664</v>
      </c>
      <c r="H43">
        <v>0</v>
      </c>
      <c r="I43">
        <v>0</v>
      </c>
      <c r="J43">
        <v>0</v>
      </c>
    </row>
    <row r="44" spans="1:10" x14ac:dyDescent="0.15">
      <c r="A44" t="s">
        <v>2</v>
      </c>
      <c r="B44" t="s">
        <v>10</v>
      </c>
      <c r="C44">
        <v>93.84615384615384</v>
      </c>
      <c r="D44">
        <v>83.07692307692308</v>
      </c>
      <c r="E44">
        <v>81.538461538461533</v>
      </c>
      <c r="F44">
        <v>70.769230769230774</v>
      </c>
      <c r="G44">
        <v>44.615384615384613</v>
      </c>
      <c r="H44">
        <v>6.1538461538461462</v>
      </c>
      <c r="I44">
        <v>1.538461538461533</v>
      </c>
      <c r="J44">
        <v>0</v>
      </c>
    </row>
    <row r="45" spans="1:10" x14ac:dyDescent="0.15">
      <c r="A45" t="s">
        <v>3</v>
      </c>
      <c r="B45" t="s">
        <v>10</v>
      </c>
      <c r="C45">
        <v>93.61702127659575</v>
      </c>
      <c r="D45">
        <v>88.297872340425528</v>
      </c>
      <c r="E45">
        <v>80.851063829787236</v>
      </c>
      <c r="F45">
        <v>69.148936170212764</v>
      </c>
      <c r="G45">
        <v>51.063829787234042</v>
      </c>
      <c r="H45">
        <v>14.893617021276583</v>
      </c>
      <c r="I45">
        <v>2.1276595744680691</v>
      </c>
      <c r="J45">
        <v>0</v>
      </c>
    </row>
    <row r="46" spans="1:10" x14ac:dyDescent="0.15">
      <c r="A46" t="s">
        <v>4</v>
      </c>
      <c r="B46" t="s">
        <v>10</v>
      </c>
      <c r="C46">
        <v>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</row>
    <row r="47" spans="1:10" x14ac:dyDescent="0.15">
      <c r="A47" t="s">
        <v>5</v>
      </c>
      <c r="B47" t="s">
        <v>10</v>
      </c>
      <c r="C47">
        <v>98.224852071005913</v>
      </c>
      <c r="D47">
        <v>87.573964497041416</v>
      </c>
      <c r="E47">
        <v>79.881656804733723</v>
      </c>
      <c r="F47">
        <v>71.597633136094672</v>
      </c>
      <c r="G47">
        <v>54.437869822485204</v>
      </c>
      <c r="H47">
        <v>7.6923076923076792</v>
      </c>
      <c r="I47">
        <v>3.5502958579881465</v>
      </c>
      <c r="J47">
        <v>0</v>
      </c>
    </row>
    <row r="48" spans="1:10" x14ac:dyDescent="0.15">
      <c r="A48" t="s">
        <v>13</v>
      </c>
      <c r="B48" t="s">
        <v>10</v>
      </c>
      <c r="C48">
        <v>100</v>
      </c>
      <c r="D48">
        <v>100</v>
      </c>
      <c r="E48">
        <v>100</v>
      </c>
      <c r="F48">
        <v>75</v>
      </c>
      <c r="G48">
        <v>58.333333333333336</v>
      </c>
      <c r="H48">
        <v>8.3333333333333428</v>
      </c>
      <c r="I48">
        <v>0</v>
      </c>
      <c r="J48">
        <v>0</v>
      </c>
    </row>
    <row r="49" spans="1:10" x14ac:dyDescent="0.15">
      <c r="A49" t="s">
        <v>6</v>
      </c>
      <c r="B49" t="s">
        <v>10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</row>
    <row r="50" spans="1:10" x14ac:dyDescent="0.15">
      <c r="A50" t="s">
        <v>14</v>
      </c>
      <c r="B50" t="s">
        <v>10</v>
      </c>
      <c r="C50">
        <v>76.129032258064512</v>
      </c>
      <c r="D50">
        <v>61.29032258064516</v>
      </c>
      <c r="E50">
        <v>50.967741935483872</v>
      </c>
      <c r="F50">
        <v>50.322580645161288</v>
      </c>
      <c r="G50">
        <v>43.225806451612904</v>
      </c>
      <c r="H50">
        <v>16.129032258064512</v>
      </c>
      <c r="I50">
        <v>1.9354838709677438</v>
      </c>
      <c r="J50">
        <v>0</v>
      </c>
    </row>
    <row r="51" spans="1:10" x14ac:dyDescent="0.15">
      <c r="A51" t="s">
        <v>7</v>
      </c>
      <c r="B51" t="s">
        <v>10</v>
      </c>
      <c r="C51">
        <v>99.741602067183464</v>
      </c>
      <c r="D51">
        <v>99.569336778639098</v>
      </c>
      <c r="E51">
        <v>98.966408268733844</v>
      </c>
      <c r="F51">
        <v>98.621877691645139</v>
      </c>
      <c r="G51">
        <v>89.664082687338507</v>
      </c>
      <c r="H51">
        <v>17.226528854435841</v>
      </c>
      <c r="I51">
        <v>1.0335917312661564</v>
      </c>
      <c r="J51">
        <v>0</v>
      </c>
    </row>
    <row r="52" spans="1:10" x14ac:dyDescent="0.15">
      <c r="A52" t="s">
        <v>11</v>
      </c>
      <c r="B52" t="s">
        <v>90</v>
      </c>
      <c r="C52">
        <v>97.28786677240285</v>
      </c>
      <c r="D52">
        <v>81.966693100713712</v>
      </c>
      <c r="E52">
        <v>74.163362410785084</v>
      </c>
      <c r="F52">
        <v>67.279936558287076</v>
      </c>
      <c r="G52">
        <v>50.594766058683589</v>
      </c>
      <c r="H52">
        <v>11.530531324345759</v>
      </c>
      <c r="I52">
        <v>0.88818398096748297</v>
      </c>
      <c r="J52">
        <v>0</v>
      </c>
    </row>
    <row r="53" spans="1:10" x14ac:dyDescent="0.15">
      <c r="A53" t="s">
        <v>1</v>
      </c>
      <c r="B53" t="s">
        <v>90</v>
      </c>
      <c r="C53">
        <v>97.395833333333329</v>
      </c>
      <c r="D53">
        <v>94.270833333333329</v>
      </c>
      <c r="E53">
        <v>92.708333333333329</v>
      </c>
      <c r="F53">
        <v>87.5</v>
      </c>
      <c r="G53">
        <v>44.270833333333329</v>
      </c>
      <c r="H53">
        <v>1.5625</v>
      </c>
      <c r="I53">
        <v>0</v>
      </c>
      <c r="J53">
        <v>0</v>
      </c>
    </row>
    <row r="54" spans="1:10" x14ac:dyDescent="0.15">
      <c r="A54" t="s">
        <v>2</v>
      </c>
      <c r="B54" t="s">
        <v>90</v>
      </c>
      <c r="C54">
        <v>94.158075601374577</v>
      </c>
      <c r="D54">
        <v>82.130584192439869</v>
      </c>
      <c r="E54">
        <v>79.725085910652922</v>
      </c>
      <c r="F54">
        <v>72.852233676975942</v>
      </c>
      <c r="G54">
        <v>48.453608247422679</v>
      </c>
      <c r="H54">
        <v>4.8109965635738803</v>
      </c>
      <c r="I54">
        <v>1.7182130584192379</v>
      </c>
      <c r="J54">
        <v>0</v>
      </c>
    </row>
    <row r="55" spans="1:10" x14ac:dyDescent="0.15">
      <c r="A55" t="s">
        <v>3</v>
      </c>
      <c r="B55" t="s">
        <v>90</v>
      </c>
      <c r="C55">
        <v>99.24178601516428</v>
      </c>
      <c r="D55">
        <v>83.909014321819711</v>
      </c>
      <c r="E55">
        <v>70.766638584667234</v>
      </c>
      <c r="F55">
        <v>58.550968828980629</v>
      </c>
      <c r="G55">
        <v>29.149115417017697</v>
      </c>
      <c r="H55">
        <v>2.1061499578770082</v>
      </c>
      <c r="I55">
        <v>0.33698399326033268</v>
      </c>
      <c r="J55">
        <v>0</v>
      </c>
    </row>
    <row r="56" spans="1:10" x14ac:dyDescent="0.15">
      <c r="A56" t="s">
        <v>4</v>
      </c>
      <c r="B56" t="s">
        <v>90</v>
      </c>
      <c r="C56">
        <v>96.957123098201933</v>
      </c>
      <c r="D56">
        <v>80.497925311203318</v>
      </c>
      <c r="E56">
        <v>65.283540802212997</v>
      </c>
      <c r="F56">
        <v>46.887966804979257</v>
      </c>
      <c r="G56">
        <v>20.885200553250343</v>
      </c>
      <c r="H56">
        <v>2.7662517289073207</v>
      </c>
      <c r="I56">
        <v>0.55325034578144994</v>
      </c>
      <c r="J56">
        <v>0</v>
      </c>
    </row>
    <row r="57" spans="1:10" x14ac:dyDescent="0.15">
      <c r="A57" t="s">
        <v>5</v>
      </c>
      <c r="B57" t="s">
        <v>90</v>
      </c>
      <c r="C57">
        <v>96.473551637279598</v>
      </c>
      <c r="D57">
        <v>82.871536523929478</v>
      </c>
      <c r="E57">
        <v>74.811083123425689</v>
      </c>
      <c r="F57">
        <v>67.002518891687657</v>
      </c>
      <c r="G57">
        <v>50.125944584382871</v>
      </c>
      <c r="H57">
        <v>8.0604534005037749</v>
      </c>
      <c r="I57">
        <v>2.7707808564231726</v>
      </c>
      <c r="J57">
        <v>0</v>
      </c>
    </row>
    <row r="58" spans="1:10" x14ac:dyDescent="0.15">
      <c r="A58" t="s">
        <v>13</v>
      </c>
      <c r="B58" t="s">
        <v>90</v>
      </c>
      <c r="C58">
        <v>96.97386519944979</v>
      </c>
      <c r="D58">
        <v>51.169188445667118</v>
      </c>
      <c r="E58">
        <v>50.206327372764783</v>
      </c>
      <c r="F58">
        <v>44.979367262723514</v>
      </c>
      <c r="G58">
        <v>35.213204951856937</v>
      </c>
      <c r="H58">
        <v>3.1636863823933936</v>
      </c>
      <c r="I58">
        <v>0.68775790921594648</v>
      </c>
      <c r="J58">
        <v>0</v>
      </c>
    </row>
    <row r="59" spans="1:10" x14ac:dyDescent="0.15">
      <c r="A59" t="s">
        <v>6</v>
      </c>
      <c r="B59" t="s">
        <v>90</v>
      </c>
      <c r="C59">
        <v>93.644067796610173</v>
      </c>
      <c r="D59">
        <v>61.864406779661017</v>
      </c>
      <c r="E59">
        <v>43.008474576271183</v>
      </c>
      <c r="F59">
        <v>37.5</v>
      </c>
      <c r="G59">
        <v>24.152542372881356</v>
      </c>
      <c r="H59">
        <v>4.6610169491525397</v>
      </c>
      <c r="I59">
        <v>0.42372881355932179</v>
      </c>
      <c r="J59">
        <v>0</v>
      </c>
    </row>
    <row r="60" spans="1:10" x14ac:dyDescent="0.15">
      <c r="A60" t="s">
        <v>14</v>
      </c>
      <c r="B60" t="s">
        <v>90</v>
      </c>
      <c r="C60">
        <v>87.780548628428932</v>
      </c>
      <c r="D60">
        <v>66.832917705735667</v>
      </c>
      <c r="E60">
        <v>46.882793017456358</v>
      </c>
      <c r="F60">
        <v>40.648379052369073</v>
      </c>
      <c r="G60">
        <v>30.673316708229422</v>
      </c>
      <c r="H60">
        <v>12.468827930174555</v>
      </c>
      <c r="I60">
        <v>0.99750623441396158</v>
      </c>
      <c r="J60">
        <v>0</v>
      </c>
    </row>
    <row r="61" spans="1:10" x14ac:dyDescent="0.15">
      <c r="A61" t="s">
        <v>7</v>
      </c>
      <c r="B61" t="s">
        <v>90</v>
      </c>
      <c r="C61">
        <v>99.843342036553523</v>
      </c>
      <c r="D61">
        <v>99.686684073107045</v>
      </c>
      <c r="E61">
        <v>99.268929503916453</v>
      </c>
      <c r="F61">
        <v>98.955613577023499</v>
      </c>
      <c r="G61">
        <v>92.689295039164492</v>
      </c>
      <c r="H61">
        <v>28.093994778067881</v>
      </c>
      <c r="I61">
        <v>1.096605744125327</v>
      </c>
      <c r="J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61"/>
  <sheetViews>
    <sheetView workbookViewId="0">
      <selection sqref="A1:L1"/>
    </sheetView>
  </sheetViews>
  <sheetFormatPr baseColWidth="10" defaultRowHeight="9.75" customHeight="1" x14ac:dyDescent="0.15"/>
  <cols>
    <col min="1" max="1" width="12.1640625" style="5" bestFit="1" customWidth="1"/>
    <col min="2" max="2" width="8.6640625" style="5" customWidth="1"/>
    <col min="3" max="12" width="5.6640625" style="5" customWidth="1"/>
    <col min="13" max="16384" width="10.83203125" style="5"/>
  </cols>
  <sheetData>
    <row r="1" spans="1:12" s="9" customFormat="1" ht="12" x14ac:dyDescent="0.15">
      <c r="A1" s="42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9.75" customHeight="1" x14ac:dyDescent="0.15">
      <c r="L2" s="22"/>
    </row>
    <row r="3" spans="1:12" s="8" customFormat="1" ht="12.75" customHeight="1" x14ac:dyDescent="0.15">
      <c r="A3" s="43" t="s">
        <v>0</v>
      </c>
      <c r="B3" s="46" t="s">
        <v>24</v>
      </c>
      <c r="C3" s="48" t="s">
        <v>59</v>
      </c>
      <c r="D3" s="48"/>
      <c r="E3" s="48"/>
      <c r="F3" s="48"/>
      <c r="G3" s="48"/>
      <c r="H3" s="48"/>
      <c r="I3" s="48"/>
      <c r="J3" s="48"/>
      <c r="K3" s="48"/>
      <c r="L3" s="43"/>
    </row>
    <row r="4" spans="1:12" s="8" customFormat="1" ht="25.5" customHeight="1" x14ac:dyDescent="0.15">
      <c r="A4" s="45"/>
      <c r="B4" s="46"/>
      <c r="C4" s="14" t="s">
        <v>60</v>
      </c>
      <c r="D4" s="14" t="s">
        <v>61</v>
      </c>
      <c r="E4" s="14" t="s">
        <v>62</v>
      </c>
      <c r="F4" s="14" t="s">
        <v>63</v>
      </c>
      <c r="G4" s="14" t="s">
        <v>64</v>
      </c>
      <c r="H4" s="14" t="s">
        <v>65</v>
      </c>
      <c r="I4" s="14" t="s">
        <v>66</v>
      </c>
      <c r="J4" s="14" t="s">
        <v>67</v>
      </c>
      <c r="K4" s="23" t="s">
        <v>68</v>
      </c>
      <c r="L4" s="17" t="s">
        <v>69</v>
      </c>
    </row>
    <row r="5" spans="1:12" ht="15" customHeight="1" x14ac:dyDescent="0.15">
      <c r="A5" s="21"/>
      <c r="B5" s="40" t="s">
        <v>12</v>
      </c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s="1" customFormat="1" ht="12.75" customHeight="1" x14ac:dyDescent="0.15">
      <c r="A6" s="1" t="s">
        <v>11</v>
      </c>
      <c r="B6" s="10">
        <v>9267</v>
      </c>
      <c r="C6" s="10">
        <v>31</v>
      </c>
      <c r="D6" s="10">
        <v>159</v>
      </c>
      <c r="E6" s="10">
        <v>538</v>
      </c>
      <c r="F6" s="10">
        <v>1382</v>
      </c>
      <c r="G6" s="10">
        <v>766</v>
      </c>
      <c r="H6" s="10">
        <v>1034</v>
      </c>
      <c r="I6" s="10">
        <v>1851</v>
      </c>
      <c r="J6" s="10">
        <v>2035</v>
      </c>
      <c r="K6" s="10">
        <v>478</v>
      </c>
      <c r="L6" s="10">
        <v>993</v>
      </c>
    </row>
    <row r="7" spans="1:12" ht="12.75" customHeight="1" x14ac:dyDescent="0.15">
      <c r="A7" s="5" t="s">
        <v>1</v>
      </c>
      <c r="B7" s="11">
        <v>285</v>
      </c>
      <c r="C7" s="12">
        <v>0</v>
      </c>
      <c r="D7" s="11">
        <v>16</v>
      </c>
      <c r="E7" s="11">
        <v>19</v>
      </c>
      <c r="F7" s="11">
        <v>8</v>
      </c>
      <c r="G7" s="11">
        <v>21</v>
      </c>
      <c r="H7" s="11">
        <v>59</v>
      </c>
      <c r="I7" s="11">
        <v>95</v>
      </c>
      <c r="J7" s="11">
        <v>63</v>
      </c>
      <c r="K7" s="11">
        <v>4</v>
      </c>
      <c r="L7" s="11">
        <v>0</v>
      </c>
    </row>
    <row r="8" spans="1:12" ht="9.75" customHeight="1" x14ac:dyDescent="0.15">
      <c r="A8" s="5" t="s">
        <v>2</v>
      </c>
      <c r="B8" s="11">
        <v>511</v>
      </c>
      <c r="C8" s="12">
        <v>0</v>
      </c>
      <c r="D8" s="11">
        <v>8</v>
      </c>
      <c r="E8" s="11">
        <v>37</v>
      </c>
      <c r="F8" s="11">
        <v>90</v>
      </c>
      <c r="G8" s="11">
        <v>23</v>
      </c>
      <c r="H8" s="11">
        <v>62</v>
      </c>
      <c r="I8" s="11">
        <v>89</v>
      </c>
      <c r="J8" s="11">
        <v>166</v>
      </c>
      <c r="K8" s="11">
        <v>21</v>
      </c>
      <c r="L8" s="11">
        <v>15</v>
      </c>
    </row>
    <row r="9" spans="1:12" ht="9.75" customHeight="1" x14ac:dyDescent="0.15">
      <c r="A9" s="5" t="s">
        <v>3</v>
      </c>
      <c r="B9" s="11">
        <v>1482</v>
      </c>
      <c r="C9" s="11">
        <v>4</v>
      </c>
      <c r="D9" s="11">
        <v>29</v>
      </c>
      <c r="E9" s="11">
        <v>76</v>
      </c>
      <c r="F9" s="11">
        <v>232</v>
      </c>
      <c r="G9" s="11">
        <v>187</v>
      </c>
      <c r="H9" s="11">
        <v>272</v>
      </c>
      <c r="I9" s="11">
        <v>374</v>
      </c>
      <c r="J9" s="11">
        <v>267</v>
      </c>
      <c r="K9" s="11">
        <v>29</v>
      </c>
      <c r="L9" s="11">
        <v>12</v>
      </c>
    </row>
    <row r="10" spans="1:12" ht="9.75" customHeight="1" x14ac:dyDescent="0.15">
      <c r="A10" s="5" t="s">
        <v>4</v>
      </c>
      <c r="B10" s="11">
        <v>1227</v>
      </c>
      <c r="C10" s="12">
        <v>1</v>
      </c>
      <c r="D10" s="11">
        <v>24</v>
      </c>
      <c r="E10" s="11">
        <v>173</v>
      </c>
      <c r="F10" s="11">
        <v>186</v>
      </c>
      <c r="G10" s="11">
        <v>237</v>
      </c>
      <c r="H10" s="11">
        <v>282</v>
      </c>
      <c r="I10" s="12">
        <v>156</v>
      </c>
      <c r="J10" s="11">
        <v>128</v>
      </c>
      <c r="K10" s="11">
        <v>33</v>
      </c>
      <c r="L10" s="11">
        <v>7</v>
      </c>
    </row>
    <row r="11" spans="1:12" ht="9.75" customHeight="1" x14ac:dyDescent="0.15">
      <c r="A11" s="5" t="s">
        <v>5</v>
      </c>
      <c r="B11" s="11">
        <v>549</v>
      </c>
      <c r="C11" s="12">
        <v>4</v>
      </c>
      <c r="D11" s="11">
        <v>16</v>
      </c>
      <c r="E11" s="11">
        <v>47</v>
      </c>
      <c r="F11" s="11">
        <v>79</v>
      </c>
      <c r="G11" s="11">
        <v>63</v>
      </c>
      <c r="H11" s="11">
        <v>65</v>
      </c>
      <c r="I11" s="12">
        <v>136</v>
      </c>
      <c r="J11" s="11">
        <v>79</v>
      </c>
      <c r="K11" s="11">
        <v>10</v>
      </c>
      <c r="L11" s="11">
        <v>50</v>
      </c>
    </row>
    <row r="12" spans="1:12" ht="9.75" customHeight="1" x14ac:dyDescent="0.15">
      <c r="A12" s="5" t="s">
        <v>13</v>
      </c>
      <c r="B12" s="11">
        <v>1011</v>
      </c>
      <c r="C12" s="12">
        <v>0</v>
      </c>
      <c r="D12" s="11">
        <v>0</v>
      </c>
      <c r="E12" s="11">
        <v>26</v>
      </c>
      <c r="F12" s="11">
        <v>441</v>
      </c>
      <c r="G12" s="11">
        <v>22</v>
      </c>
      <c r="H12" s="11">
        <v>57</v>
      </c>
      <c r="I12" s="12">
        <v>128</v>
      </c>
      <c r="J12" s="11">
        <v>273</v>
      </c>
      <c r="K12" s="11">
        <v>39</v>
      </c>
      <c r="L12" s="11">
        <v>25</v>
      </c>
    </row>
    <row r="13" spans="1:12" ht="9.75" customHeight="1" x14ac:dyDescent="0.15">
      <c r="A13" s="5" t="s">
        <v>6</v>
      </c>
      <c r="B13" s="11">
        <v>805</v>
      </c>
      <c r="C13" s="12">
        <v>0</v>
      </c>
      <c r="D13" s="11">
        <v>15</v>
      </c>
      <c r="E13" s="11">
        <v>70</v>
      </c>
      <c r="F13" s="11">
        <v>236</v>
      </c>
      <c r="G13" s="11">
        <v>142</v>
      </c>
      <c r="H13" s="11">
        <v>72</v>
      </c>
      <c r="I13" s="11">
        <v>108</v>
      </c>
      <c r="J13" s="11">
        <v>103</v>
      </c>
      <c r="K13" s="11">
        <v>47</v>
      </c>
      <c r="L13" s="11">
        <v>12</v>
      </c>
    </row>
    <row r="14" spans="1:12" ht="9.75" customHeight="1" x14ac:dyDescent="0.15">
      <c r="A14" s="5" t="s">
        <v>14</v>
      </c>
      <c r="B14" s="11">
        <v>493</v>
      </c>
      <c r="C14" s="12">
        <v>22</v>
      </c>
      <c r="D14" s="11">
        <v>49</v>
      </c>
      <c r="E14" s="11">
        <v>79</v>
      </c>
      <c r="F14" s="11">
        <v>92</v>
      </c>
      <c r="G14" s="11">
        <v>69</v>
      </c>
      <c r="H14" s="11">
        <v>42</v>
      </c>
      <c r="I14" s="12">
        <v>42</v>
      </c>
      <c r="J14" s="11">
        <v>50</v>
      </c>
      <c r="K14" s="11">
        <v>44</v>
      </c>
      <c r="L14" s="11">
        <v>4</v>
      </c>
    </row>
    <row r="15" spans="1:12" ht="9.75" customHeight="1" x14ac:dyDescent="0.15">
      <c r="A15" s="5" t="s">
        <v>35</v>
      </c>
      <c r="B15" s="11">
        <v>2904</v>
      </c>
      <c r="C15" s="11">
        <v>0</v>
      </c>
      <c r="D15" s="11">
        <v>2</v>
      </c>
      <c r="E15" s="11">
        <v>11</v>
      </c>
      <c r="F15" s="11">
        <v>18</v>
      </c>
      <c r="G15" s="11">
        <v>2</v>
      </c>
      <c r="H15" s="11">
        <v>123</v>
      </c>
      <c r="I15" s="11">
        <v>723</v>
      </c>
      <c r="J15" s="11">
        <v>906</v>
      </c>
      <c r="K15" s="11">
        <v>251</v>
      </c>
      <c r="L15" s="11">
        <v>868</v>
      </c>
    </row>
    <row r="16" spans="1:12" ht="15" customHeight="1" x14ac:dyDescent="0.15">
      <c r="A16" s="1"/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2.75" customHeight="1" x14ac:dyDescent="0.15">
      <c r="A17" s="5" t="s">
        <v>11</v>
      </c>
      <c r="B17" s="11">
        <v>1882</v>
      </c>
      <c r="C17" s="11">
        <v>0</v>
      </c>
      <c r="D17" s="11">
        <v>13</v>
      </c>
      <c r="E17" s="11">
        <v>66</v>
      </c>
      <c r="F17" s="11">
        <v>198</v>
      </c>
      <c r="G17" s="11">
        <v>183</v>
      </c>
      <c r="H17" s="11">
        <v>165</v>
      </c>
      <c r="I17" s="11">
        <v>287</v>
      </c>
      <c r="J17" s="11">
        <v>566</v>
      </c>
      <c r="K17" s="11">
        <v>107</v>
      </c>
      <c r="L17" s="11">
        <v>297</v>
      </c>
    </row>
    <row r="18" spans="1:12" ht="12.75" customHeight="1" x14ac:dyDescent="0.15">
      <c r="A18" s="5" t="s">
        <v>1</v>
      </c>
      <c r="B18" s="11">
        <v>70</v>
      </c>
      <c r="C18" s="12">
        <v>0</v>
      </c>
      <c r="D18" s="12">
        <v>5</v>
      </c>
      <c r="E18" s="12">
        <v>3</v>
      </c>
      <c r="F18" s="12">
        <v>0</v>
      </c>
      <c r="G18" s="12">
        <v>11</v>
      </c>
      <c r="H18" s="12">
        <v>13</v>
      </c>
      <c r="I18" s="12">
        <v>20</v>
      </c>
      <c r="J18" s="12">
        <v>17</v>
      </c>
      <c r="K18" s="12">
        <v>1</v>
      </c>
      <c r="L18" s="12">
        <v>0</v>
      </c>
    </row>
    <row r="19" spans="1:12" ht="9.75" customHeight="1" x14ac:dyDescent="0.15">
      <c r="A19" s="5" t="s">
        <v>2</v>
      </c>
      <c r="B19" s="11">
        <v>118</v>
      </c>
      <c r="C19" s="12">
        <v>0</v>
      </c>
      <c r="D19" s="12">
        <v>0</v>
      </c>
      <c r="E19" s="12">
        <v>2</v>
      </c>
      <c r="F19" s="12">
        <v>8</v>
      </c>
      <c r="G19" s="12">
        <v>1</v>
      </c>
      <c r="H19" s="12">
        <v>11</v>
      </c>
      <c r="I19" s="12">
        <v>11</v>
      </c>
      <c r="J19" s="12">
        <v>70</v>
      </c>
      <c r="K19" s="12">
        <v>9</v>
      </c>
      <c r="L19" s="12">
        <v>6</v>
      </c>
    </row>
    <row r="20" spans="1:12" ht="9.75" customHeight="1" x14ac:dyDescent="0.15">
      <c r="A20" s="5" t="s">
        <v>3</v>
      </c>
      <c r="B20" s="11">
        <v>130</v>
      </c>
      <c r="C20" s="12">
        <v>0</v>
      </c>
      <c r="D20" s="12">
        <v>0</v>
      </c>
      <c r="E20" s="12">
        <v>5</v>
      </c>
      <c r="F20" s="12">
        <v>9</v>
      </c>
      <c r="G20" s="12">
        <v>12</v>
      </c>
      <c r="H20" s="12">
        <v>14</v>
      </c>
      <c r="I20" s="12">
        <v>39</v>
      </c>
      <c r="J20" s="12">
        <v>43</v>
      </c>
      <c r="K20" s="12">
        <v>4</v>
      </c>
      <c r="L20" s="12">
        <v>4</v>
      </c>
    </row>
    <row r="21" spans="1:12" ht="9.75" customHeight="1" x14ac:dyDescent="0.15">
      <c r="A21" s="5" t="s">
        <v>4</v>
      </c>
      <c r="B21" s="11">
        <v>300</v>
      </c>
      <c r="C21" s="12">
        <v>0</v>
      </c>
      <c r="D21" s="12">
        <v>2</v>
      </c>
      <c r="E21" s="12">
        <v>25</v>
      </c>
      <c r="F21" s="12">
        <v>48</v>
      </c>
      <c r="G21" s="12">
        <v>86</v>
      </c>
      <c r="H21" s="12">
        <v>66</v>
      </c>
      <c r="I21" s="12">
        <v>32</v>
      </c>
      <c r="J21" s="12">
        <v>34</v>
      </c>
      <c r="K21" s="12">
        <v>6</v>
      </c>
      <c r="L21" s="12">
        <v>1</v>
      </c>
    </row>
    <row r="22" spans="1:12" ht="9.75" customHeight="1" x14ac:dyDescent="0.15">
      <c r="A22" s="5" t="s">
        <v>5</v>
      </c>
      <c r="B22" s="11">
        <v>131</v>
      </c>
      <c r="C22" s="12">
        <v>0</v>
      </c>
      <c r="D22" s="12">
        <v>0</v>
      </c>
      <c r="E22" s="12">
        <v>8</v>
      </c>
      <c r="F22" s="12">
        <v>16</v>
      </c>
      <c r="G22" s="12">
        <v>31</v>
      </c>
      <c r="H22" s="12">
        <v>17</v>
      </c>
      <c r="I22" s="12">
        <v>23</v>
      </c>
      <c r="J22" s="12">
        <v>19</v>
      </c>
      <c r="K22" s="12">
        <v>3</v>
      </c>
      <c r="L22" s="12">
        <v>14</v>
      </c>
    </row>
    <row r="23" spans="1:12" ht="9.75" customHeight="1" x14ac:dyDescent="0.15">
      <c r="A23" s="5" t="s">
        <v>13</v>
      </c>
      <c r="B23" s="11">
        <v>228</v>
      </c>
      <c r="C23" s="12">
        <v>0</v>
      </c>
      <c r="D23" s="12">
        <v>0</v>
      </c>
      <c r="E23" s="12">
        <v>3</v>
      </c>
      <c r="F23" s="12">
        <v>69</v>
      </c>
      <c r="G23" s="12">
        <v>0</v>
      </c>
      <c r="H23" s="12">
        <v>21</v>
      </c>
      <c r="I23" s="12">
        <v>60</v>
      </c>
      <c r="J23" s="12">
        <v>60</v>
      </c>
      <c r="K23" s="12">
        <v>7</v>
      </c>
      <c r="L23" s="12">
        <v>8</v>
      </c>
    </row>
    <row r="24" spans="1:12" ht="9.75" customHeight="1" x14ac:dyDescent="0.15">
      <c r="A24" s="5" t="s">
        <v>6</v>
      </c>
      <c r="B24" s="11">
        <v>249</v>
      </c>
      <c r="C24" s="12">
        <v>0</v>
      </c>
      <c r="D24" s="12">
        <v>6</v>
      </c>
      <c r="E24" s="12">
        <v>20</v>
      </c>
      <c r="F24" s="12">
        <v>48</v>
      </c>
      <c r="G24" s="12">
        <v>42</v>
      </c>
      <c r="H24" s="12">
        <v>15</v>
      </c>
      <c r="I24" s="12">
        <v>34</v>
      </c>
      <c r="J24" s="12">
        <v>48</v>
      </c>
      <c r="K24" s="12">
        <v>26</v>
      </c>
      <c r="L24" s="12">
        <v>10</v>
      </c>
    </row>
    <row r="25" spans="1:12" ht="9.75" customHeight="1" x14ac:dyDescent="0.15">
      <c r="A25" s="5" t="s">
        <v>14</v>
      </c>
      <c r="B25" s="11">
        <v>0</v>
      </c>
      <c r="C25" s="12" t="s">
        <v>48</v>
      </c>
      <c r="D25" s="12" t="s">
        <v>48</v>
      </c>
      <c r="E25" s="12" t="s">
        <v>48</v>
      </c>
      <c r="F25" s="12" t="s">
        <v>48</v>
      </c>
      <c r="G25" s="12" t="s">
        <v>48</v>
      </c>
      <c r="H25" s="12" t="s">
        <v>48</v>
      </c>
      <c r="I25" s="12" t="s">
        <v>48</v>
      </c>
      <c r="J25" s="12" t="s">
        <v>48</v>
      </c>
      <c r="K25" s="12" t="s">
        <v>48</v>
      </c>
      <c r="L25" s="12" t="s">
        <v>48</v>
      </c>
    </row>
    <row r="26" spans="1:12" ht="9.75" customHeight="1" x14ac:dyDescent="0.15">
      <c r="A26" s="5" t="s">
        <v>7</v>
      </c>
      <c r="B26" s="11">
        <v>656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8</v>
      </c>
      <c r="I26" s="11">
        <v>68</v>
      </c>
      <c r="J26" s="11">
        <v>275</v>
      </c>
      <c r="K26" s="11">
        <v>51</v>
      </c>
      <c r="L26" s="11">
        <v>254</v>
      </c>
    </row>
    <row r="27" spans="1:12" ht="15" customHeight="1" x14ac:dyDescent="0.15">
      <c r="A27" s="1"/>
      <c r="B27" s="41" t="s">
        <v>8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2" ht="12.75" customHeight="1" x14ac:dyDescent="0.15">
      <c r="A28" s="5" t="s">
        <v>11</v>
      </c>
      <c r="B28" s="11">
        <v>4574</v>
      </c>
      <c r="C28" s="11">
        <v>0</v>
      </c>
      <c r="D28" s="11">
        <v>11</v>
      </c>
      <c r="E28" s="11">
        <v>157</v>
      </c>
      <c r="F28" s="11">
        <v>907</v>
      </c>
      <c r="G28" s="11">
        <v>426</v>
      </c>
      <c r="H28" s="11">
        <v>680</v>
      </c>
      <c r="I28" s="11">
        <v>859</v>
      </c>
      <c r="J28" s="11">
        <v>993</v>
      </c>
      <c r="K28" s="11">
        <v>174</v>
      </c>
      <c r="L28" s="11">
        <v>367</v>
      </c>
    </row>
    <row r="29" spans="1:12" ht="12.75" customHeight="1" x14ac:dyDescent="0.15">
      <c r="A29" s="5" t="s">
        <v>1</v>
      </c>
      <c r="B29" s="11">
        <v>117</v>
      </c>
      <c r="C29" s="12">
        <v>0</v>
      </c>
      <c r="D29" s="12">
        <v>0</v>
      </c>
      <c r="E29" s="12">
        <v>6</v>
      </c>
      <c r="F29" s="12">
        <v>4</v>
      </c>
      <c r="G29" s="12">
        <v>8</v>
      </c>
      <c r="H29" s="12">
        <v>28</v>
      </c>
      <c r="I29" s="12">
        <v>39</v>
      </c>
      <c r="J29" s="12">
        <v>29</v>
      </c>
      <c r="K29" s="12">
        <v>3</v>
      </c>
      <c r="L29" s="12">
        <v>0</v>
      </c>
    </row>
    <row r="30" spans="1:12" ht="9.75" customHeight="1" x14ac:dyDescent="0.15">
      <c r="A30" s="5" t="s">
        <v>2</v>
      </c>
      <c r="B30" s="11">
        <v>226</v>
      </c>
      <c r="C30" s="12">
        <v>0</v>
      </c>
      <c r="D30" s="12">
        <v>1</v>
      </c>
      <c r="E30" s="12">
        <v>19</v>
      </c>
      <c r="F30" s="12">
        <v>23</v>
      </c>
      <c r="G30" s="12">
        <v>5</v>
      </c>
      <c r="H30" s="12">
        <v>33</v>
      </c>
      <c r="I30" s="12">
        <v>52</v>
      </c>
      <c r="J30" s="12">
        <v>79</v>
      </c>
      <c r="K30" s="12">
        <v>7</v>
      </c>
      <c r="L30" s="12">
        <v>7</v>
      </c>
    </row>
    <row r="31" spans="1:12" ht="9.75" customHeight="1" x14ac:dyDescent="0.15">
      <c r="A31" s="5" t="s">
        <v>3</v>
      </c>
      <c r="B31" s="11">
        <v>1093</v>
      </c>
      <c r="C31" s="12">
        <v>0</v>
      </c>
      <c r="D31" s="12">
        <v>2</v>
      </c>
      <c r="E31" s="12">
        <v>1</v>
      </c>
      <c r="F31" s="12">
        <v>174</v>
      </c>
      <c r="G31" s="12">
        <v>144</v>
      </c>
      <c r="H31" s="12">
        <v>241</v>
      </c>
      <c r="I31" s="12">
        <v>316</v>
      </c>
      <c r="J31" s="12">
        <v>200</v>
      </c>
      <c r="K31" s="12">
        <v>12</v>
      </c>
      <c r="L31" s="12">
        <v>3</v>
      </c>
    </row>
    <row r="32" spans="1:12" ht="9.75" customHeight="1" x14ac:dyDescent="0.15">
      <c r="A32" s="5" t="s">
        <v>4</v>
      </c>
      <c r="B32" s="11">
        <v>723</v>
      </c>
      <c r="C32" s="12">
        <v>0</v>
      </c>
      <c r="D32" s="12">
        <v>1</v>
      </c>
      <c r="E32" s="12">
        <v>44</v>
      </c>
      <c r="F32" s="12">
        <v>111</v>
      </c>
      <c r="G32" s="12">
        <v>113</v>
      </c>
      <c r="H32" s="12">
        <v>216</v>
      </c>
      <c r="I32" s="12">
        <v>123</v>
      </c>
      <c r="J32" s="12">
        <v>89</v>
      </c>
      <c r="K32" s="12">
        <v>20</v>
      </c>
      <c r="L32" s="12">
        <v>6</v>
      </c>
    </row>
    <row r="33" spans="1:12" ht="9.75" customHeight="1" x14ac:dyDescent="0.15">
      <c r="A33" s="5" t="s">
        <v>5</v>
      </c>
      <c r="B33" s="11">
        <v>228</v>
      </c>
      <c r="C33" s="12">
        <v>0</v>
      </c>
      <c r="D33" s="12">
        <v>1</v>
      </c>
      <c r="E33" s="12">
        <v>13</v>
      </c>
      <c r="F33" s="12">
        <v>36</v>
      </c>
      <c r="G33" s="12">
        <v>18</v>
      </c>
      <c r="H33" s="12">
        <v>30</v>
      </c>
      <c r="I33" s="12">
        <v>79</v>
      </c>
      <c r="J33" s="12">
        <v>32</v>
      </c>
      <c r="K33" s="12">
        <v>3</v>
      </c>
      <c r="L33" s="12">
        <v>16</v>
      </c>
    </row>
    <row r="34" spans="1:12" ht="9.75" customHeight="1" x14ac:dyDescent="0.15">
      <c r="A34" s="5" t="s">
        <v>13</v>
      </c>
      <c r="B34" s="11">
        <v>715</v>
      </c>
      <c r="C34" s="12">
        <v>0</v>
      </c>
      <c r="D34" s="12">
        <v>0</v>
      </c>
      <c r="E34" s="12">
        <v>16</v>
      </c>
      <c r="F34" s="12">
        <v>336</v>
      </c>
      <c r="G34" s="12">
        <v>10</v>
      </c>
      <c r="H34" s="12">
        <v>31</v>
      </c>
      <c r="I34" s="12">
        <v>67</v>
      </c>
      <c r="J34" s="12">
        <v>208</v>
      </c>
      <c r="K34" s="12">
        <v>30</v>
      </c>
      <c r="L34" s="12">
        <v>17</v>
      </c>
    </row>
    <row r="35" spans="1:12" ht="9.75" customHeight="1" x14ac:dyDescent="0.15">
      <c r="A35" s="5" t="s">
        <v>6</v>
      </c>
      <c r="B35" s="11">
        <v>472</v>
      </c>
      <c r="C35" s="12">
        <v>0</v>
      </c>
      <c r="D35" s="12">
        <v>5</v>
      </c>
      <c r="E35" s="12">
        <v>34</v>
      </c>
      <c r="F35" s="12">
        <v>156</v>
      </c>
      <c r="G35" s="12">
        <v>76</v>
      </c>
      <c r="H35" s="12">
        <v>51</v>
      </c>
      <c r="I35" s="12">
        <v>73</v>
      </c>
      <c r="J35" s="12">
        <v>54</v>
      </c>
      <c r="K35" s="12">
        <v>21</v>
      </c>
      <c r="L35" s="12">
        <v>2</v>
      </c>
    </row>
    <row r="36" spans="1:12" ht="9.75" customHeight="1" x14ac:dyDescent="0.15">
      <c r="A36" s="5" t="s">
        <v>14</v>
      </c>
      <c r="B36" s="11">
        <v>246</v>
      </c>
      <c r="C36" s="12">
        <v>0</v>
      </c>
      <c r="D36" s="12">
        <v>1</v>
      </c>
      <c r="E36" s="12">
        <v>23</v>
      </c>
      <c r="F36" s="12">
        <v>66</v>
      </c>
      <c r="G36" s="12">
        <v>52</v>
      </c>
      <c r="H36" s="12">
        <v>37</v>
      </c>
      <c r="I36" s="12">
        <v>18</v>
      </c>
      <c r="J36" s="12">
        <v>24</v>
      </c>
      <c r="K36" s="12">
        <v>24</v>
      </c>
      <c r="L36" s="12">
        <v>1</v>
      </c>
    </row>
    <row r="37" spans="1:12" ht="9.75" customHeight="1" x14ac:dyDescent="0.15">
      <c r="A37" s="5" t="s">
        <v>7</v>
      </c>
      <c r="B37" s="11">
        <v>754</v>
      </c>
      <c r="C37" s="12">
        <v>0</v>
      </c>
      <c r="D37" s="12">
        <v>0</v>
      </c>
      <c r="E37" s="12">
        <v>1</v>
      </c>
      <c r="F37" s="12">
        <v>1</v>
      </c>
      <c r="G37" s="12">
        <v>0</v>
      </c>
      <c r="H37" s="12">
        <v>13</v>
      </c>
      <c r="I37" s="12">
        <v>92</v>
      </c>
      <c r="J37" s="12">
        <v>278</v>
      </c>
      <c r="K37" s="12">
        <v>54</v>
      </c>
      <c r="L37" s="12">
        <v>315</v>
      </c>
    </row>
    <row r="38" spans="1:12" ht="15" customHeight="1" x14ac:dyDescent="0.15">
      <c r="A38" s="1"/>
      <c r="B38" s="41" t="s">
        <v>9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 spans="1:12" ht="12.75" customHeight="1" x14ac:dyDescent="0.15">
      <c r="A39" s="5" t="s">
        <v>11</v>
      </c>
      <c r="B39" s="11">
        <v>1080</v>
      </c>
      <c r="C39" s="11">
        <v>23</v>
      </c>
      <c r="D39" s="11">
        <v>101</v>
      </c>
      <c r="E39" s="11">
        <v>237</v>
      </c>
      <c r="F39" s="11">
        <v>215</v>
      </c>
      <c r="G39" s="11">
        <v>112</v>
      </c>
      <c r="H39" s="11">
        <v>28</v>
      </c>
      <c r="I39" s="11">
        <v>29</v>
      </c>
      <c r="J39" s="11">
        <v>92</v>
      </c>
      <c r="K39" s="11">
        <v>81</v>
      </c>
      <c r="L39" s="11">
        <v>162</v>
      </c>
    </row>
    <row r="40" spans="1:12" ht="12.75" customHeight="1" x14ac:dyDescent="0.15">
      <c r="A40" s="5" t="s">
        <v>1</v>
      </c>
      <c r="B40" s="11">
        <v>23</v>
      </c>
      <c r="C40" s="12">
        <v>0</v>
      </c>
      <c r="D40" s="12">
        <v>10</v>
      </c>
      <c r="E40" s="12">
        <v>8</v>
      </c>
      <c r="F40" s="12">
        <v>3</v>
      </c>
      <c r="G40" s="12">
        <v>0</v>
      </c>
      <c r="H40" s="12">
        <v>1</v>
      </c>
      <c r="I40" s="12">
        <v>1</v>
      </c>
      <c r="J40" s="12">
        <v>0</v>
      </c>
      <c r="K40" s="12">
        <v>0</v>
      </c>
      <c r="L40" s="12">
        <v>0</v>
      </c>
    </row>
    <row r="41" spans="1:12" ht="9.75" customHeight="1" x14ac:dyDescent="0.15">
      <c r="A41" s="5" t="s">
        <v>2</v>
      </c>
      <c r="B41" s="11">
        <v>102</v>
      </c>
      <c r="C41" s="12">
        <v>0</v>
      </c>
      <c r="D41" s="12">
        <v>4</v>
      </c>
      <c r="E41" s="12">
        <v>12</v>
      </c>
      <c r="F41" s="12">
        <v>53</v>
      </c>
      <c r="G41" s="12">
        <v>15</v>
      </c>
      <c r="H41" s="12">
        <v>11</v>
      </c>
      <c r="I41" s="12">
        <v>1</v>
      </c>
      <c r="J41" s="12">
        <v>3</v>
      </c>
      <c r="K41" s="12">
        <v>2</v>
      </c>
      <c r="L41" s="12">
        <v>1</v>
      </c>
    </row>
    <row r="42" spans="1:12" ht="9.75" customHeight="1" x14ac:dyDescent="0.15">
      <c r="A42" s="5" t="s">
        <v>3</v>
      </c>
      <c r="B42" s="11">
        <v>165</v>
      </c>
      <c r="C42" s="12">
        <v>3</v>
      </c>
      <c r="D42" s="12">
        <v>22</v>
      </c>
      <c r="E42" s="12">
        <v>64</v>
      </c>
      <c r="F42" s="12">
        <v>42</v>
      </c>
      <c r="G42" s="12">
        <v>19</v>
      </c>
      <c r="H42" s="12">
        <v>5</v>
      </c>
      <c r="I42" s="12">
        <v>4</v>
      </c>
      <c r="J42" s="12">
        <v>2</v>
      </c>
      <c r="K42" s="12">
        <v>4</v>
      </c>
      <c r="L42" s="12">
        <v>0</v>
      </c>
    </row>
    <row r="43" spans="1:12" ht="9.75" customHeight="1" x14ac:dyDescent="0.15">
      <c r="A43" s="5" t="s">
        <v>4</v>
      </c>
      <c r="B43" s="11">
        <v>204</v>
      </c>
      <c r="C43" s="12">
        <v>1</v>
      </c>
      <c r="D43" s="12">
        <v>21</v>
      </c>
      <c r="E43" s="12">
        <v>104</v>
      </c>
      <c r="F43" s="12">
        <v>27</v>
      </c>
      <c r="G43" s="12">
        <v>38</v>
      </c>
      <c r="H43" s="12">
        <v>0</v>
      </c>
      <c r="I43" s="12">
        <v>1</v>
      </c>
      <c r="J43" s="12">
        <v>5</v>
      </c>
      <c r="K43" s="12">
        <v>7</v>
      </c>
      <c r="L43" s="12">
        <v>0</v>
      </c>
    </row>
    <row r="44" spans="1:12" ht="9.75" customHeight="1" x14ac:dyDescent="0.15">
      <c r="A44" s="5" t="s">
        <v>5</v>
      </c>
      <c r="B44" s="11">
        <v>21</v>
      </c>
      <c r="C44" s="12">
        <v>0</v>
      </c>
      <c r="D44" s="12">
        <v>1</v>
      </c>
      <c r="E44" s="12">
        <v>1</v>
      </c>
      <c r="F44" s="12">
        <v>1</v>
      </c>
      <c r="G44" s="12">
        <v>0</v>
      </c>
      <c r="H44" s="12">
        <v>0</v>
      </c>
      <c r="I44" s="12">
        <v>7</v>
      </c>
      <c r="J44" s="12">
        <v>0</v>
      </c>
      <c r="K44" s="12">
        <v>1</v>
      </c>
      <c r="L44" s="12">
        <v>10</v>
      </c>
    </row>
    <row r="45" spans="1:12" ht="9.75" customHeight="1" x14ac:dyDescent="0.15">
      <c r="A45" s="5" t="s">
        <v>13</v>
      </c>
      <c r="B45" s="11">
        <v>56</v>
      </c>
      <c r="C45" s="12">
        <v>0</v>
      </c>
      <c r="D45" s="12">
        <v>0</v>
      </c>
      <c r="E45" s="12">
        <v>7</v>
      </c>
      <c r="F45" s="12">
        <v>36</v>
      </c>
      <c r="G45" s="12">
        <v>12</v>
      </c>
      <c r="H45" s="12">
        <v>1</v>
      </c>
      <c r="I45" s="12">
        <v>0</v>
      </c>
      <c r="J45" s="12">
        <v>0</v>
      </c>
      <c r="K45" s="12">
        <v>0</v>
      </c>
      <c r="L45" s="12">
        <v>0</v>
      </c>
    </row>
    <row r="46" spans="1:12" ht="9.75" customHeight="1" x14ac:dyDescent="0.15">
      <c r="A46" s="5" t="s">
        <v>6</v>
      </c>
      <c r="B46" s="11">
        <v>84</v>
      </c>
      <c r="C46" s="12">
        <v>0</v>
      </c>
      <c r="D46" s="12">
        <v>4</v>
      </c>
      <c r="E46" s="12">
        <v>16</v>
      </c>
      <c r="F46" s="12">
        <v>32</v>
      </c>
      <c r="G46" s="12">
        <v>24</v>
      </c>
      <c r="H46" s="12">
        <v>6</v>
      </c>
      <c r="I46" s="12">
        <v>1</v>
      </c>
      <c r="J46" s="12">
        <v>1</v>
      </c>
      <c r="K46" s="12">
        <v>0</v>
      </c>
      <c r="L46" s="12">
        <v>0</v>
      </c>
    </row>
    <row r="47" spans="1:12" ht="9.75" customHeight="1" x14ac:dyDescent="0.15">
      <c r="A47" s="5" t="s">
        <v>14</v>
      </c>
      <c r="B47" s="11">
        <v>92</v>
      </c>
      <c r="C47" s="12">
        <v>19</v>
      </c>
      <c r="D47" s="12">
        <v>39</v>
      </c>
      <c r="E47" s="12">
        <v>18</v>
      </c>
      <c r="F47" s="12">
        <v>11</v>
      </c>
      <c r="G47" s="12">
        <v>4</v>
      </c>
      <c r="H47" s="12">
        <v>1</v>
      </c>
      <c r="I47" s="12">
        <v>0</v>
      </c>
      <c r="J47" s="12">
        <v>0</v>
      </c>
      <c r="K47" s="12">
        <v>0</v>
      </c>
      <c r="L47" s="12">
        <v>0</v>
      </c>
    </row>
    <row r="48" spans="1:12" ht="9.75" customHeight="1" x14ac:dyDescent="0.15">
      <c r="A48" s="5" t="s">
        <v>35</v>
      </c>
      <c r="B48" s="11">
        <v>333</v>
      </c>
      <c r="C48" s="12">
        <v>0</v>
      </c>
      <c r="D48" s="12">
        <v>0</v>
      </c>
      <c r="E48" s="12">
        <v>7</v>
      </c>
      <c r="F48" s="12">
        <v>10</v>
      </c>
      <c r="G48" s="12">
        <v>0</v>
      </c>
      <c r="H48" s="12">
        <v>3</v>
      </c>
      <c r="I48" s="12">
        <v>14</v>
      </c>
      <c r="J48" s="12">
        <v>81</v>
      </c>
      <c r="K48" s="12">
        <v>67</v>
      </c>
      <c r="L48" s="12">
        <v>151</v>
      </c>
    </row>
    <row r="49" spans="1:13" ht="15" customHeight="1" x14ac:dyDescent="0.15">
      <c r="A49" s="1"/>
      <c r="B49" s="41" t="s">
        <v>10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0" spans="1:13" ht="12.75" customHeight="1" x14ac:dyDescent="0.15">
      <c r="A50" s="5" t="s">
        <v>11</v>
      </c>
      <c r="B50" s="11">
        <v>1731</v>
      </c>
      <c r="C50" s="11">
        <v>8</v>
      </c>
      <c r="D50" s="11">
        <v>34</v>
      </c>
      <c r="E50" s="11">
        <v>78</v>
      </c>
      <c r="F50" s="11">
        <v>62</v>
      </c>
      <c r="G50" s="11">
        <v>45</v>
      </c>
      <c r="H50" s="11">
        <v>161</v>
      </c>
      <c r="I50" s="11">
        <v>676</v>
      </c>
      <c r="J50" s="11">
        <v>384</v>
      </c>
      <c r="K50" s="11">
        <v>116</v>
      </c>
      <c r="L50" s="11">
        <v>167</v>
      </c>
    </row>
    <row r="51" spans="1:13" ht="12.75" customHeight="1" x14ac:dyDescent="0.15">
      <c r="A51" s="5" t="s">
        <v>1</v>
      </c>
      <c r="B51" s="11">
        <v>75</v>
      </c>
      <c r="C51" s="12">
        <v>0</v>
      </c>
      <c r="D51" s="12">
        <v>1</v>
      </c>
      <c r="E51" s="12">
        <v>2</v>
      </c>
      <c r="F51" s="12">
        <v>1</v>
      </c>
      <c r="G51" s="12">
        <v>2</v>
      </c>
      <c r="H51" s="12">
        <v>17</v>
      </c>
      <c r="I51" s="12">
        <v>35</v>
      </c>
      <c r="J51" s="12">
        <v>17</v>
      </c>
      <c r="K51" s="12">
        <v>0</v>
      </c>
      <c r="L51" s="12">
        <v>0</v>
      </c>
    </row>
    <row r="52" spans="1:13" ht="9.75" customHeight="1" x14ac:dyDescent="0.15">
      <c r="A52" s="5" t="s">
        <v>2</v>
      </c>
      <c r="B52" s="11">
        <v>65</v>
      </c>
      <c r="C52" s="12">
        <v>0</v>
      </c>
      <c r="D52" s="12">
        <v>3</v>
      </c>
      <c r="E52" s="12">
        <v>4</v>
      </c>
      <c r="F52" s="12">
        <v>6</v>
      </c>
      <c r="G52" s="12">
        <v>2</v>
      </c>
      <c r="H52" s="12">
        <v>7</v>
      </c>
      <c r="I52" s="12">
        <v>25</v>
      </c>
      <c r="J52" s="12">
        <v>14</v>
      </c>
      <c r="K52" s="12">
        <v>3</v>
      </c>
      <c r="L52" s="12">
        <v>1</v>
      </c>
    </row>
    <row r="53" spans="1:13" ht="9.75" customHeight="1" x14ac:dyDescent="0.15">
      <c r="A53" s="5" t="s">
        <v>3</v>
      </c>
      <c r="B53" s="11">
        <v>94</v>
      </c>
      <c r="C53" s="12">
        <v>1</v>
      </c>
      <c r="D53" s="12">
        <v>5</v>
      </c>
      <c r="E53" s="12">
        <v>6</v>
      </c>
      <c r="F53" s="12">
        <v>7</v>
      </c>
      <c r="G53" s="12">
        <v>12</v>
      </c>
      <c r="H53" s="12">
        <v>12</v>
      </c>
      <c r="I53" s="12">
        <v>15</v>
      </c>
      <c r="J53" s="12">
        <v>22</v>
      </c>
      <c r="K53" s="12">
        <v>9</v>
      </c>
      <c r="L53" s="12">
        <v>5</v>
      </c>
    </row>
    <row r="54" spans="1:13" ht="9.75" customHeight="1" x14ac:dyDescent="0.15">
      <c r="A54" s="5" t="s">
        <v>4</v>
      </c>
      <c r="B54" s="11">
        <v>0</v>
      </c>
      <c r="C54" s="12" t="s">
        <v>48</v>
      </c>
      <c r="D54" s="12" t="s">
        <v>48</v>
      </c>
      <c r="E54" s="12" t="s">
        <v>48</v>
      </c>
      <c r="F54" s="12" t="s">
        <v>48</v>
      </c>
      <c r="G54" s="12" t="s">
        <v>48</v>
      </c>
      <c r="H54" s="12" t="s">
        <v>48</v>
      </c>
      <c r="I54" s="12" t="s">
        <v>48</v>
      </c>
      <c r="J54" s="12" t="s">
        <v>48</v>
      </c>
      <c r="K54" s="12" t="s">
        <v>48</v>
      </c>
      <c r="L54" s="12" t="s">
        <v>48</v>
      </c>
    </row>
    <row r="55" spans="1:13" ht="9.75" customHeight="1" x14ac:dyDescent="0.15">
      <c r="A55" s="5" t="s">
        <v>5</v>
      </c>
      <c r="B55" s="11">
        <v>169</v>
      </c>
      <c r="C55" s="12">
        <v>4</v>
      </c>
      <c r="D55" s="12">
        <v>14</v>
      </c>
      <c r="E55" s="12">
        <v>25</v>
      </c>
      <c r="F55" s="12">
        <v>26</v>
      </c>
      <c r="G55" s="12">
        <v>14</v>
      </c>
      <c r="H55" s="12">
        <v>18</v>
      </c>
      <c r="I55" s="12">
        <v>27</v>
      </c>
      <c r="J55" s="12">
        <v>28</v>
      </c>
      <c r="K55" s="12">
        <v>3</v>
      </c>
      <c r="L55" s="12">
        <v>10</v>
      </c>
    </row>
    <row r="56" spans="1:13" ht="9.75" customHeight="1" x14ac:dyDescent="0.15">
      <c r="A56" s="5" t="s">
        <v>13</v>
      </c>
      <c r="B56" s="11">
        <v>12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4</v>
      </c>
      <c r="I56" s="12">
        <v>1</v>
      </c>
      <c r="J56" s="12">
        <v>5</v>
      </c>
      <c r="K56" s="12">
        <v>2</v>
      </c>
      <c r="L56" s="12">
        <v>0</v>
      </c>
    </row>
    <row r="57" spans="1:13" ht="9.75" customHeight="1" x14ac:dyDescent="0.15">
      <c r="A57" s="5" t="s">
        <v>6</v>
      </c>
      <c r="B57" s="11">
        <v>0</v>
      </c>
      <c r="C57" s="12" t="s">
        <v>48</v>
      </c>
      <c r="D57" s="12" t="s">
        <v>48</v>
      </c>
      <c r="E57" s="12" t="s">
        <v>48</v>
      </c>
      <c r="F57" s="12" t="s">
        <v>48</v>
      </c>
      <c r="G57" s="12" t="s">
        <v>48</v>
      </c>
      <c r="H57" s="12" t="s">
        <v>48</v>
      </c>
      <c r="I57" s="12" t="s">
        <v>48</v>
      </c>
      <c r="J57" s="12" t="s">
        <v>48</v>
      </c>
      <c r="K57" s="12" t="s">
        <v>48</v>
      </c>
      <c r="L57" s="12" t="s">
        <v>48</v>
      </c>
    </row>
    <row r="58" spans="1:13" ht="9.75" customHeight="1" x14ac:dyDescent="0.15">
      <c r="A58" s="5" t="s">
        <v>14</v>
      </c>
      <c r="B58" s="11">
        <v>155</v>
      </c>
      <c r="C58" s="12">
        <v>3</v>
      </c>
      <c r="D58" s="12">
        <v>9</v>
      </c>
      <c r="E58" s="12">
        <v>38</v>
      </c>
      <c r="F58" s="12">
        <v>15</v>
      </c>
      <c r="G58" s="12">
        <v>13</v>
      </c>
      <c r="H58" s="12">
        <v>4</v>
      </c>
      <c r="I58" s="12">
        <v>24</v>
      </c>
      <c r="J58" s="12">
        <v>26</v>
      </c>
      <c r="K58" s="12">
        <v>20</v>
      </c>
      <c r="L58" s="12">
        <v>3</v>
      </c>
    </row>
    <row r="59" spans="1:13" ht="9.75" customHeight="1" x14ac:dyDescent="0.15">
      <c r="A59" s="5" t="s">
        <v>7</v>
      </c>
      <c r="B59" s="11">
        <v>1161</v>
      </c>
      <c r="C59" s="12">
        <v>0</v>
      </c>
      <c r="D59" s="12">
        <v>2</v>
      </c>
      <c r="E59" s="12">
        <v>3</v>
      </c>
      <c r="F59" s="12">
        <v>7</v>
      </c>
      <c r="G59" s="12">
        <v>2</v>
      </c>
      <c r="H59" s="12">
        <v>99</v>
      </c>
      <c r="I59" s="12">
        <v>549</v>
      </c>
      <c r="J59" s="12">
        <v>272</v>
      </c>
      <c r="K59" s="12">
        <v>79</v>
      </c>
      <c r="L59" s="12">
        <v>148</v>
      </c>
    </row>
    <row r="60" spans="1:13" ht="9.75" customHeight="1" x14ac:dyDescent="0.15">
      <c r="A60" s="7"/>
    </row>
    <row r="61" spans="1:13" ht="19.5" customHeight="1" x14ac:dyDescent="0.15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7"/>
    </row>
  </sheetData>
  <mergeCells count="10">
    <mergeCell ref="B27:L27"/>
    <mergeCell ref="B38:L38"/>
    <mergeCell ref="B49:L49"/>
    <mergeCell ref="A61:L61"/>
    <mergeCell ref="A1:L1"/>
    <mergeCell ref="A3:A4"/>
    <mergeCell ref="B3:B4"/>
    <mergeCell ref="C3:L3"/>
    <mergeCell ref="B5:L5"/>
    <mergeCell ref="B16:L16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M61"/>
  <sheetViews>
    <sheetView workbookViewId="0">
      <selection sqref="A1:M1"/>
    </sheetView>
  </sheetViews>
  <sheetFormatPr baseColWidth="10" defaultRowHeight="9.75" customHeight="1" x14ac:dyDescent="0.15"/>
  <cols>
    <col min="1" max="1" width="9.6640625" style="25" bestFit="1" customWidth="1"/>
    <col min="2" max="2" width="6.33203125" style="25" customWidth="1"/>
    <col min="3" max="12" width="5.6640625" style="25" customWidth="1"/>
    <col min="13" max="13" width="6.1640625" style="25" customWidth="1"/>
    <col min="14" max="16384" width="10.83203125" style="25"/>
  </cols>
  <sheetData>
    <row r="1" spans="1:13" s="24" customFormat="1" ht="12" x14ac:dyDescent="0.15">
      <c r="A1" s="42" t="s">
        <v>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9.75" customHeight="1" x14ac:dyDescent="0.15">
      <c r="L2" s="54"/>
      <c r="M2" s="54"/>
    </row>
    <row r="3" spans="1:13" s="26" customFormat="1" ht="12.75" customHeight="1" x14ac:dyDescent="0.15">
      <c r="A3" s="55" t="s">
        <v>0</v>
      </c>
      <c r="B3" s="57" t="s">
        <v>70</v>
      </c>
      <c r="C3" s="58" t="s">
        <v>71</v>
      </c>
      <c r="D3" s="58"/>
      <c r="E3" s="58"/>
      <c r="F3" s="58"/>
      <c r="G3" s="58"/>
      <c r="H3" s="58" t="s">
        <v>72</v>
      </c>
      <c r="I3" s="58"/>
      <c r="J3" s="58"/>
      <c r="K3" s="58"/>
      <c r="L3" s="58"/>
      <c r="M3" s="59" t="s">
        <v>73</v>
      </c>
    </row>
    <row r="4" spans="1:13" s="26" customFormat="1" ht="38.25" customHeight="1" x14ac:dyDescent="0.15">
      <c r="A4" s="56"/>
      <c r="B4" s="57"/>
      <c r="C4" s="27" t="s">
        <v>74</v>
      </c>
      <c r="D4" s="27" t="s">
        <v>75</v>
      </c>
      <c r="E4" s="27" t="s">
        <v>76</v>
      </c>
      <c r="F4" s="27" t="s">
        <v>77</v>
      </c>
      <c r="G4" s="27" t="s">
        <v>78</v>
      </c>
      <c r="H4" s="27" t="s">
        <v>74</v>
      </c>
      <c r="I4" s="27" t="s">
        <v>75</v>
      </c>
      <c r="J4" s="27" t="s">
        <v>76</v>
      </c>
      <c r="K4" s="27" t="s">
        <v>77</v>
      </c>
      <c r="L4" s="27" t="s">
        <v>78</v>
      </c>
      <c r="M4" s="56"/>
    </row>
    <row r="5" spans="1:13" ht="15" customHeight="1" x14ac:dyDescent="0.15">
      <c r="A5" s="28"/>
      <c r="B5" s="60" t="s">
        <v>12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s="29" customFormat="1" ht="12.75" customHeight="1" x14ac:dyDescent="0.15">
      <c r="A6" s="29" t="s">
        <v>11</v>
      </c>
      <c r="B6" s="30">
        <v>9267</v>
      </c>
      <c r="C6" s="30">
        <v>5996</v>
      </c>
      <c r="D6" s="30">
        <v>7347</v>
      </c>
      <c r="E6" s="30">
        <v>2817</v>
      </c>
      <c r="F6" s="30">
        <v>5120</v>
      </c>
      <c r="G6" s="30">
        <v>3389</v>
      </c>
      <c r="H6" s="31">
        <v>11.663429373044099</v>
      </c>
      <c r="I6" s="31">
        <v>5.2779756123880404</v>
      </c>
      <c r="J6" s="31">
        <v>1.3550232006042899</v>
      </c>
      <c r="K6" s="31">
        <v>2.9370885939354698</v>
      </c>
      <c r="L6" s="31">
        <v>1.10197474910974</v>
      </c>
      <c r="M6" s="31">
        <v>22.3354915290817</v>
      </c>
    </row>
    <row r="7" spans="1:13" ht="12.75" customHeight="1" x14ac:dyDescent="0.15">
      <c r="A7" s="25" t="s">
        <v>1</v>
      </c>
      <c r="B7" s="32">
        <v>285</v>
      </c>
      <c r="C7" s="33">
        <v>279</v>
      </c>
      <c r="D7" s="32">
        <v>284</v>
      </c>
      <c r="E7" s="32">
        <v>99</v>
      </c>
      <c r="F7" s="32">
        <v>262</v>
      </c>
      <c r="G7" s="32">
        <v>212</v>
      </c>
      <c r="H7" s="34">
        <v>20.7157894736842</v>
      </c>
      <c r="I7" s="34">
        <v>8</v>
      </c>
      <c r="J7" s="34">
        <v>1.73684210526316</v>
      </c>
      <c r="K7" s="34">
        <v>5.1263157894736802</v>
      </c>
      <c r="L7" s="34">
        <v>1.9649122807017501</v>
      </c>
      <c r="M7" s="34">
        <v>37.543859649122801</v>
      </c>
    </row>
    <row r="8" spans="1:13" ht="9.75" customHeight="1" x14ac:dyDescent="0.15">
      <c r="A8" s="25" t="s">
        <v>2</v>
      </c>
      <c r="B8" s="32">
        <v>511</v>
      </c>
      <c r="C8" s="33">
        <v>386</v>
      </c>
      <c r="D8" s="32">
        <v>467</v>
      </c>
      <c r="E8" s="32">
        <v>98</v>
      </c>
      <c r="F8" s="32">
        <v>353</v>
      </c>
      <c r="G8" s="32">
        <v>193</v>
      </c>
      <c r="H8" s="34">
        <v>18.3365949119374</v>
      </c>
      <c r="I8" s="34">
        <v>6.5890410958904102</v>
      </c>
      <c r="J8" s="34">
        <v>0.94520547945205502</v>
      </c>
      <c r="K8" s="34">
        <v>3.3228962818003902</v>
      </c>
      <c r="L8" s="34">
        <v>1.35812133072407</v>
      </c>
      <c r="M8" s="34">
        <v>30.5518590998043</v>
      </c>
    </row>
    <row r="9" spans="1:13" ht="9.75" customHeight="1" x14ac:dyDescent="0.15">
      <c r="A9" s="25" t="s">
        <v>3</v>
      </c>
      <c r="B9" s="32">
        <v>1482</v>
      </c>
      <c r="C9" s="32">
        <v>1074</v>
      </c>
      <c r="D9" s="32">
        <v>1449</v>
      </c>
      <c r="E9" s="32">
        <v>1204</v>
      </c>
      <c r="F9" s="32">
        <v>1265</v>
      </c>
      <c r="G9" s="32">
        <v>1240</v>
      </c>
      <c r="H9" s="34">
        <v>12.020917678812401</v>
      </c>
      <c r="I9" s="34">
        <v>7.5107962213225399</v>
      </c>
      <c r="J9" s="34">
        <v>4.0600539811066101</v>
      </c>
      <c r="K9" s="34">
        <v>5.0094466936572202</v>
      </c>
      <c r="L9" s="34">
        <v>2.6396761133603199</v>
      </c>
      <c r="M9" s="34">
        <v>31.2408906882591</v>
      </c>
    </row>
    <row r="10" spans="1:13" ht="9.75" customHeight="1" x14ac:dyDescent="0.15">
      <c r="A10" s="25" t="s">
        <v>79</v>
      </c>
      <c r="B10" s="32">
        <v>1227</v>
      </c>
      <c r="C10" s="33">
        <v>1003</v>
      </c>
      <c r="D10" s="32">
        <v>1173</v>
      </c>
      <c r="E10" s="32">
        <v>75</v>
      </c>
      <c r="F10" s="32">
        <v>828</v>
      </c>
      <c r="G10" s="32">
        <v>545</v>
      </c>
      <c r="H10" s="34">
        <v>17.044824775876101</v>
      </c>
      <c r="I10" s="34">
        <v>6.68622656886716</v>
      </c>
      <c r="J10" s="34">
        <v>0.25916870415647902</v>
      </c>
      <c r="K10" s="34">
        <v>3.1385493072534598</v>
      </c>
      <c r="L10" s="34">
        <v>0.86308068459657705</v>
      </c>
      <c r="M10" s="34">
        <v>27.991850040749799</v>
      </c>
    </row>
    <row r="11" spans="1:13" ht="9.75" customHeight="1" x14ac:dyDescent="0.15">
      <c r="A11" s="25" t="s">
        <v>5</v>
      </c>
      <c r="B11" s="32">
        <v>549</v>
      </c>
      <c r="C11" s="33">
        <v>467</v>
      </c>
      <c r="D11" s="32">
        <v>444</v>
      </c>
      <c r="E11" s="32">
        <v>39</v>
      </c>
      <c r="F11" s="32">
        <v>366</v>
      </c>
      <c r="G11" s="32">
        <v>366</v>
      </c>
      <c r="H11" s="34">
        <v>17.313296903460799</v>
      </c>
      <c r="I11" s="34">
        <v>6.19307832422587</v>
      </c>
      <c r="J11" s="34">
        <v>0.34244080145719502</v>
      </c>
      <c r="K11" s="34">
        <v>3.4918032786885198</v>
      </c>
      <c r="L11" s="34">
        <v>1.35701275045537</v>
      </c>
      <c r="M11" s="34">
        <v>28.697632058287802</v>
      </c>
    </row>
    <row r="12" spans="1:13" ht="9.75" customHeight="1" x14ac:dyDescent="0.15">
      <c r="A12" s="25" t="s">
        <v>80</v>
      </c>
      <c r="B12" s="32">
        <v>1011</v>
      </c>
      <c r="C12" s="33">
        <v>281</v>
      </c>
      <c r="D12" s="32">
        <v>836</v>
      </c>
      <c r="E12" s="32">
        <v>656</v>
      </c>
      <c r="F12" s="32">
        <v>795</v>
      </c>
      <c r="G12" s="32">
        <v>0</v>
      </c>
      <c r="H12" s="34">
        <v>9.6894164193867507</v>
      </c>
      <c r="I12" s="34">
        <v>7.4282888229475796</v>
      </c>
      <c r="J12" s="34">
        <v>1.9703264094955499</v>
      </c>
      <c r="K12" s="34">
        <v>5.4935707220573704</v>
      </c>
      <c r="L12" s="34">
        <v>0</v>
      </c>
      <c r="M12" s="34">
        <v>24.5816023738872</v>
      </c>
    </row>
    <row r="13" spans="1:13" ht="9.75" customHeight="1" x14ac:dyDescent="0.15">
      <c r="A13" s="25" t="s">
        <v>6</v>
      </c>
      <c r="B13" s="32">
        <v>805</v>
      </c>
      <c r="C13" s="33">
        <v>691</v>
      </c>
      <c r="D13" s="32">
        <v>687</v>
      </c>
      <c r="E13" s="32">
        <v>347</v>
      </c>
      <c r="F13" s="32">
        <v>524</v>
      </c>
      <c r="G13" s="32">
        <v>508</v>
      </c>
      <c r="H13" s="34">
        <v>20.973913043478301</v>
      </c>
      <c r="I13" s="34">
        <v>6.3888198757763996</v>
      </c>
      <c r="J13" s="34">
        <v>2.1378881987577598</v>
      </c>
      <c r="K13" s="34">
        <v>3.47826086956522</v>
      </c>
      <c r="L13" s="34">
        <v>2.4745341614906802</v>
      </c>
      <c r="M13" s="34">
        <v>35.453416149068303</v>
      </c>
    </row>
    <row r="14" spans="1:13" ht="9.75" customHeight="1" x14ac:dyDescent="0.15">
      <c r="A14" s="25" t="s">
        <v>14</v>
      </c>
      <c r="B14" s="32">
        <v>493</v>
      </c>
      <c r="C14" s="33">
        <v>461</v>
      </c>
      <c r="D14" s="32">
        <v>487</v>
      </c>
      <c r="E14" s="32">
        <v>238</v>
      </c>
      <c r="F14" s="32">
        <v>260</v>
      </c>
      <c r="G14" s="32">
        <v>241</v>
      </c>
      <c r="H14" s="34">
        <v>22.436105476673401</v>
      </c>
      <c r="I14" s="34">
        <v>7.4929006085192702</v>
      </c>
      <c r="J14" s="34">
        <v>2.3306288032454399</v>
      </c>
      <c r="K14" s="34">
        <v>2.5030425963488798</v>
      </c>
      <c r="L14" s="34">
        <v>1.76876267748479</v>
      </c>
      <c r="M14" s="34">
        <v>36.531440162271799</v>
      </c>
    </row>
    <row r="15" spans="1:13" ht="9.75" customHeight="1" x14ac:dyDescent="0.15">
      <c r="A15" s="25" t="s">
        <v>22</v>
      </c>
      <c r="B15" s="32">
        <v>2904</v>
      </c>
      <c r="C15" s="32">
        <v>1354</v>
      </c>
      <c r="D15" s="32">
        <v>1520</v>
      </c>
      <c r="E15" s="32">
        <v>61</v>
      </c>
      <c r="F15" s="32">
        <v>467</v>
      </c>
      <c r="G15" s="32">
        <v>84</v>
      </c>
      <c r="H15" s="34">
        <v>2.3539944903581298</v>
      </c>
      <c r="I15" s="34">
        <v>1.4400826446281001</v>
      </c>
      <c r="J15" s="34">
        <v>6.6804407713498604E-2</v>
      </c>
      <c r="K15" s="34">
        <v>0.44042699724517897</v>
      </c>
      <c r="L15" s="34">
        <v>0.130165289256198</v>
      </c>
      <c r="M15" s="34">
        <v>4.4314738292011002</v>
      </c>
    </row>
    <row r="16" spans="1:13" ht="15" customHeight="1" x14ac:dyDescent="0.15">
      <c r="A16" s="29"/>
      <c r="B16" s="61" t="s">
        <v>23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2.75" customHeight="1" x14ac:dyDescent="0.15">
      <c r="A17" s="25" t="s">
        <v>11</v>
      </c>
      <c r="B17" s="32">
        <v>1882</v>
      </c>
      <c r="C17" s="32">
        <v>1009</v>
      </c>
      <c r="D17" s="32">
        <v>1249</v>
      </c>
      <c r="E17" s="32">
        <v>186</v>
      </c>
      <c r="F17" s="32">
        <v>696</v>
      </c>
      <c r="G17" s="32">
        <v>450</v>
      </c>
      <c r="H17" s="34">
        <v>8.2077577045696106</v>
      </c>
      <c r="I17" s="34">
        <v>4.1503719447396401</v>
      </c>
      <c r="J17" s="34">
        <v>0.39213602550478199</v>
      </c>
      <c r="K17" s="34">
        <v>1.7608926673751299</v>
      </c>
      <c r="L17" s="34">
        <v>0.69766206163655697</v>
      </c>
      <c r="M17" s="34">
        <v>15.208820403825699</v>
      </c>
    </row>
    <row r="18" spans="1:13" ht="12.75" customHeight="1" x14ac:dyDescent="0.15">
      <c r="A18" s="25" t="s">
        <v>1</v>
      </c>
      <c r="B18" s="32">
        <v>70</v>
      </c>
      <c r="C18" s="33">
        <v>68</v>
      </c>
      <c r="D18" s="33">
        <v>69</v>
      </c>
      <c r="E18" s="33">
        <v>17</v>
      </c>
      <c r="F18" s="33">
        <v>63</v>
      </c>
      <c r="G18" s="33">
        <v>50</v>
      </c>
      <c r="H18" s="35">
        <v>18.5285714285714</v>
      </c>
      <c r="I18" s="35">
        <v>7.9857142857142902</v>
      </c>
      <c r="J18" s="35">
        <v>1.21428571428571</v>
      </c>
      <c r="K18" s="35">
        <v>5.0857142857142899</v>
      </c>
      <c r="L18" s="35">
        <v>1.8571428571428601</v>
      </c>
      <c r="M18" s="35">
        <v>34.671428571428599</v>
      </c>
    </row>
    <row r="19" spans="1:13" ht="9.75" customHeight="1" x14ac:dyDescent="0.15">
      <c r="A19" s="25" t="s">
        <v>2</v>
      </c>
      <c r="B19" s="32">
        <v>118</v>
      </c>
      <c r="C19" s="33">
        <v>59</v>
      </c>
      <c r="D19" s="33">
        <v>97</v>
      </c>
      <c r="E19" s="33">
        <v>8</v>
      </c>
      <c r="F19" s="33">
        <v>49</v>
      </c>
      <c r="G19" s="33">
        <v>34</v>
      </c>
      <c r="H19" s="35">
        <v>10.864406779661</v>
      </c>
      <c r="I19" s="35">
        <v>5.1271186440678003</v>
      </c>
      <c r="J19" s="35">
        <v>0.338983050847458</v>
      </c>
      <c r="K19" s="35">
        <v>1.9576271186440699</v>
      </c>
      <c r="L19" s="35">
        <v>1.0932203389830499</v>
      </c>
      <c r="M19" s="35">
        <v>19.381355932203402</v>
      </c>
    </row>
    <row r="20" spans="1:13" ht="9.75" customHeight="1" x14ac:dyDescent="0.15">
      <c r="A20" s="25" t="s">
        <v>3</v>
      </c>
      <c r="B20" s="32">
        <v>130</v>
      </c>
      <c r="C20" s="33">
        <v>93</v>
      </c>
      <c r="D20" s="33">
        <v>124</v>
      </c>
      <c r="E20" s="33">
        <v>27</v>
      </c>
      <c r="F20" s="33">
        <v>42</v>
      </c>
      <c r="G20" s="33">
        <v>51</v>
      </c>
      <c r="H20" s="35">
        <v>9.5923076923076902</v>
      </c>
      <c r="I20" s="35">
        <v>6.1846153846153804</v>
      </c>
      <c r="J20" s="35">
        <v>1.01538461538462</v>
      </c>
      <c r="K20" s="35">
        <v>1.6461538461538501</v>
      </c>
      <c r="L20" s="35">
        <v>1.39230769230769</v>
      </c>
      <c r="M20" s="35">
        <v>19.830769230769199</v>
      </c>
    </row>
    <row r="21" spans="1:13" ht="9.75" customHeight="1" x14ac:dyDescent="0.15">
      <c r="A21" s="25" t="s">
        <v>79</v>
      </c>
      <c r="B21" s="32">
        <v>300</v>
      </c>
      <c r="C21" s="33">
        <v>245</v>
      </c>
      <c r="D21" s="33">
        <v>287</v>
      </c>
      <c r="E21" s="33">
        <v>5</v>
      </c>
      <c r="F21" s="33">
        <v>160</v>
      </c>
      <c r="G21" s="33">
        <v>118</v>
      </c>
      <c r="H21" s="35">
        <v>17.309999999999999</v>
      </c>
      <c r="I21" s="35">
        <v>6.5466666666666704</v>
      </c>
      <c r="J21" s="35">
        <v>4.33333333333333E-2</v>
      </c>
      <c r="K21" s="35">
        <v>2.4566666666666701</v>
      </c>
      <c r="L21" s="35">
        <v>0.76666666666666705</v>
      </c>
      <c r="M21" s="35">
        <v>27.123333333333299</v>
      </c>
    </row>
    <row r="22" spans="1:13" ht="9.75" customHeight="1" x14ac:dyDescent="0.15">
      <c r="A22" s="25" t="s">
        <v>5</v>
      </c>
      <c r="B22" s="32">
        <v>131</v>
      </c>
      <c r="C22" s="33">
        <v>98</v>
      </c>
      <c r="D22" s="33">
        <v>102</v>
      </c>
      <c r="E22" s="33">
        <v>1</v>
      </c>
      <c r="F22" s="33">
        <v>62</v>
      </c>
      <c r="G22" s="33">
        <v>81</v>
      </c>
      <c r="H22" s="35">
        <v>11.8167938931298</v>
      </c>
      <c r="I22" s="35">
        <v>5.5954198473282402</v>
      </c>
      <c r="J22" s="35">
        <v>3.8167938931297697E-2</v>
      </c>
      <c r="K22" s="35">
        <v>2.1908396946564901</v>
      </c>
      <c r="L22" s="35">
        <v>1.3969465648855</v>
      </c>
      <c r="M22" s="35">
        <v>21.038167938931299</v>
      </c>
    </row>
    <row r="23" spans="1:13" ht="9.75" customHeight="1" x14ac:dyDescent="0.15">
      <c r="A23" s="25" t="s">
        <v>80</v>
      </c>
      <c r="B23" s="32">
        <v>228</v>
      </c>
      <c r="C23" s="33">
        <v>68</v>
      </c>
      <c r="D23" s="33">
        <v>133</v>
      </c>
      <c r="E23" s="33">
        <v>88</v>
      </c>
      <c r="F23" s="33">
        <v>122</v>
      </c>
      <c r="G23" s="33">
        <v>0</v>
      </c>
      <c r="H23" s="35">
        <v>6.0219298245613997</v>
      </c>
      <c r="I23" s="35">
        <v>5.2192982456140404</v>
      </c>
      <c r="J23" s="35">
        <v>1.1973684210526301</v>
      </c>
      <c r="K23" s="35">
        <v>3.7456140350877201</v>
      </c>
      <c r="L23" s="35">
        <v>0</v>
      </c>
      <c r="M23" s="35">
        <v>16.184210526315798</v>
      </c>
    </row>
    <row r="24" spans="1:13" ht="9.75" customHeight="1" x14ac:dyDescent="0.15">
      <c r="A24" s="25" t="s">
        <v>6</v>
      </c>
      <c r="B24" s="32">
        <v>249</v>
      </c>
      <c r="C24" s="33">
        <v>181</v>
      </c>
      <c r="D24" s="33">
        <v>181</v>
      </c>
      <c r="E24" s="33">
        <v>35</v>
      </c>
      <c r="F24" s="33">
        <v>93</v>
      </c>
      <c r="G24" s="33">
        <v>105</v>
      </c>
      <c r="H24" s="35">
        <v>10.3333333333333</v>
      </c>
      <c r="I24" s="35">
        <v>4.98393574297189</v>
      </c>
      <c r="J24" s="35">
        <v>0.69076305220883505</v>
      </c>
      <c r="K24" s="35">
        <v>1.6626506024096399</v>
      </c>
      <c r="L24" s="35">
        <v>1.5461847389558201</v>
      </c>
      <c r="M24" s="35">
        <v>19.216867469879499</v>
      </c>
    </row>
    <row r="25" spans="1:13" ht="9.75" customHeight="1" x14ac:dyDescent="0.15">
      <c r="A25" s="25" t="s">
        <v>14</v>
      </c>
      <c r="B25" s="33">
        <v>0</v>
      </c>
      <c r="C25" s="33" t="s">
        <v>48</v>
      </c>
      <c r="D25" s="33" t="s">
        <v>48</v>
      </c>
      <c r="E25" s="33" t="s">
        <v>48</v>
      </c>
      <c r="F25" s="33" t="s">
        <v>48</v>
      </c>
      <c r="G25" s="33" t="s">
        <v>48</v>
      </c>
      <c r="H25" s="35" t="s">
        <v>48</v>
      </c>
      <c r="I25" s="35" t="s">
        <v>48</v>
      </c>
      <c r="J25" s="35" t="s">
        <v>48</v>
      </c>
      <c r="K25" s="35" t="s">
        <v>48</v>
      </c>
      <c r="L25" s="35" t="s">
        <v>48</v>
      </c>
      <c r="M25" s="35" t="s">
        <v>48</v>
      </c>
    </row>
    <row r="26" spans="1:13" ht="9.75" customHeight="1" x14ac:dyDescent="0.15">
      <c r="A26" s="25" t="s">
        <v>7</v>
      </c>
      <c r="B26" s="32">
        <v>656</v>
      </c>
      <c r="C26" s="32">
        <v>197</v>
      </c>
      <c r="D26" s="32">
        <v>256</v>
      </c>
      <c r="E26" s="32">
        <v>5</v>
      </c>
      <c r="F26" s="32">
        <v>105</v>
      </c>
      <c r="G26" s="32">
        <v>11</v>
      </c>
      <c r="H26" s="34">
        <v>1.4237804878048801</v>
      </c>
      <c r="I26" s="34">
        <v>1.08993902439024</v>
      </c>
      <c r="J26" s="34">
        <v>2.7439024390243899E-2</v>
      </c>
      <c r="K26" s="34">
        <v>0.33689024390243899</v>
      </c>
      <c r="L26" s="34">
        <v>0.114329268292683</v>
      </c>
      <c r="M26" s="34">
        <v>2.9923780487804899</v>
      </c>
    </row>
    <row r="27" spans="1:13" ht="15" customHeight="1" x14ac:dyDescent="0.15">
      <c r="A27" s="29"/>
      <c r="B27" s="61" t="s">
        <v>8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</row>
    <row r="28" spans="1:13" ht="12.75" customHeight="1" x14ac:dyDescent="0.15">
      <c r="A28" s="25" t="s">
        <v>11</v>
      </c>
      <c r="B28" s="32">
        <v>4574</v>
      </c>
      <c r="C28" s="32">
        <v>2947</v>
      </c>
      <c r="D28" s="32">
        <v>3911</v>
      </c>
      <c r="E28" s="32">
        <v>2174</v>
      </c>
      <c r="F28" s="32">
        <v>3348</v>
      </c>
      <c r="G28" s="32">
        <v>2244</v>
      </c>
      <c r="H28" s="34">
        <v>13.6084390030608</v>
      </c>
      <c r="I28" s="34">
        <v>6.4807608220375998</v>
      </c>
      <c r="J28" s="34">
        <v>2.1289899431569701</v>
      </c>
      <c r="K28" s="34">
        <v>4.1163095758635802</v>
      </c>
      <c r="L28" s="34">
        <v>1.4608657630083099</v>
      </c>
      <c r="M28" s="34">
        <v>27.7953651071272</v>
      </c>
    </row>
    <row r="29" spans="1:13" ht="12.75" customHeight="1" x14ac:dyDescent="0.15">
      <c r="A29" s="25" t="s">
        <v>1</v>
      </c>
      <c r="B29" s="32">
        <v>117</v>
      </c>
      <c r="C29" s="33">
        <v>113</v>
      </c>
      <c r="D29" s="33">
        <v>117</v>
      </c>
      <c r="E29" s="33">
        <v>42</v>
      </c>
      <c r="F29" s="33">
        <v>107</v>
      </c>
      <c r="G29" s="33">
        <v>91</v>
      </c>
      <c r="H29" s="35">
        <v>20.145299145299099</v>
      </c>
      <c r="I29" s="35">
        <v>7.97435897435897</v>
      </c>
      <c r="J29" s="35">
        <v>1.79487179487179</v>
      </c>
      <c r="K29" s="35">
        <v>5.1538461538461497</v>
      </c>
      <c r="L29" s="35">
        <v>2.0085470085470098</v>
      </c>
      <c r="M29" s="35">
        <v>37.076923076923102</v>
      </c>
    </row>
    <row r="30" spans="1:13" ht="9.75" customHeight="1" x14ac:dyDescent="0.15">
      <c r="A30" s="25" t="s">
        <v>2</v>
      </c>
      <c r="B30" s="32">
        <v>226</v>
      </c>
      <c r="C30" s="33">
        <v>204</v>
      </c>
      <c r="D30" s="33">
        <v>211</v>
      </c>
      <c r="E30" s="33">
        <v>40</v>
      </c>
      <c r="F30" s="33">
        <v>188</v>
      </c>
      <c r="G30" s="33">
        <v>103</v>
      </c>
      <c r="H30" s="35">
        <v>21.969026548672598</v>
      </c>
      <c r="I30" s="35">
        <v>7.04867256637168</v>
      </c>
      <c r="J30" s="35">
        <v>0.88495575221238898</v>
      </c>
      <c r="K30" s="35">
        <v>3.83185840707965</v>
      </c>
      <c r="L30" s="35">
        <v>1.5707964601769899</v>
      </c>
      <c r="M30" s="35">
        <v>35.305309734513301</v>
      </c>
    </row>
    <row r="31" spans="1:13" ht="9.75" customHeight="1" x14ac:dyDescent="0.15">
      <c r="A31" s="25" t="s">
        <v>3</v>
      </c>
      <c r="B31" s="32">
        <v>1093</v>
      </c>
      <c r="C31" s="33">
        <v>773</v>
      </c>
      <c r="D31" s="33">
        <v>1086</v>
      </c>
      <c r="E31" s="33">
        <v>1062</v>
      </c>
      <c r="F31" s="33">
        <v>1082</v>
      </c>
      <c r="G31" s="33">
        <v>1055</v>
      </c>
      <c r="H31" s="35">
        <v>11.0933211344922</v>
      </c>
      <c r="I31" s="35">
        <v>7.9185727355901196</v>
      </c>
      <c r="J31" s="35">
        <v>4.8581884720951498</v>
      </c>
      <c r="K31" s="35">
        <v>5.9103385178408097</v>
      </c>
      <c r="L31" s="35">
        <v>2.9734675205855399</v>
      </c>
      <c r="M31" s="35">
        <v>32.753888380603797</v>
      </c>
    </row>
    <row r="32" spans="1:13" ht="9.75" customHeight="1" x14ac:dyDescent="0.15">
      <c r="A32" s="25" t="s">
        <v>79</v>
      </c>
      <c r="B32" s="32">
        <v>723</v>
      </c>
      <c r="C32" s="33">
        <v>574</v>
      </c>
      <c r="D32" s="33">
        <v>697</v>
      </c>
      <c r="E32" s="33">
        <v>55</v>
      </c>
      <c r="F32" s="33">
        <v>512</v>
      </c>
      <c r="G32" s="33">
        <v>342</v>
      </c>
      <c r="H32" s="35">
        <v>15.849239280774601</v>
      </c>
      <c r="I32" s="35">
        <v>6.8658367911479896</v>
      </c>
      <c r="J32" s="35">
        <v>0.34301521438450899</v>
      </c>
      <c r="K32" s="35">
        <v>3.3042876901798102</v>
      </c>
      <c r="L32" s="35">
        <v>0.93360995850622397</v>
      </c>
      <c r="M32" s="35">
        <v>27.295988934993101</v>
      </c>
    </row>
    <row r="33" spans="1:13" ht="9.75" customHeight="1" x14ac:dyDescent="0.15">
      <c r="A33" s="25" t="s">
        <v>5</v>
      </c>
      <c r="B33" s="32">
        <v>228</v>
      </c>
      <c r="C33" s="33">
        <v>210</v>
      </c>
      <c r="D33" s="33">
        <v>198</v>
      </c>
      <c r="E33" s="33">
        <v>20</v>
      </c>
      <c r="F33" s="33">
        <v>195</v>
      </c>
      <c r="G33" s="33">
        <v>170</v>
      </c>
      <c r="H33" s="35">
        <v>21.2017543859649</v>
      </c>
      <c r="I33" s="35">
        <v>6.8421052631578902</v>
      </c>
      <c r="J33" s="35">
        <v>0.425438596491228</v>
      </c>
      <c r="K33" s="35">
        <v>4.7763157894736796</v>
      </c>
      <c r="L33" s="35">
        <v>1.43421052631579</v>
      </c>
      <c r="M33" s="35">
        <v>34.6798245614035</v>
      </c>
    </row>
    <row r="34" spans="1:13" ht="9.75" customHeight="1" x14ac:dyDescent="0.15">
      <c r="A34" s="25" t="s">
        <v>80</v>
      </c>
      <c r="B34" s="32">
        <v>715</v>
      </c>
      <c r="C34" s="33">
        <v>194</v>
      </c>
      <c r="D34" s="33">
        <v>648</v>
      </c>
      <c r="E34" s="33">
        <v>541</v>
      </c>
      <c r="F34" s="33">
        <v>621</v>
      </c>
      <c r="G34" s="33">
        <v>0</v>
      </c>
      <c r="H34" s="35">
        <v>10.848951048950999</v>
      </c>
      <c r="I34" s="35">
        <v>8.1510489510489492</v>
      </c>
      <c r="J34" s="35">
        <v>2.2755244755244801</v>
      </c>
      <c r="K34" s="35">
        <v>6.0685314685314697</v>
      </c>
      <c r="L34" s="35">
        <v>0</v>
      </c>
      <c r="M34" s="35">
        <v>27.344055944055899</v>
      </c>
    </row>
    <row r="35" spans="1:13" ht="9.75" customHeight="1" x14ac:dyDescent="0.15">
      <c r="A35" s="25" t="s">
        <v>6</v>
      </c>
      <c r="B35" s="32">
        <v>472</v>
      </c>
      <c r="C35" s="33">
        <v>439</v>
      </c>
      <c r="D35" s="33">
        <v>434</v>
      </c>
      <c r="E35" s="33">
        <v>287</v>
      </c>
      <c r="F35" s="33">
        <v>382</v>
      </c>
      <c r="G35" s="33">
        <v>356</v>
      </c>
      <c r="H35" s="35">
        <v>26.654661016949198</v>
      </c>
      <c r="I35" s="35">
        <v>7.1694915254237301</v>
      </c>
      <c r="J35" s="35">
        <v>3.0233050847457599</v>
      </c>
      <c r="K35" s="35">
        <v>4.5021186440678003</v>
      </c>
      <c r="L35" s="35">
        <v>3.01059322033898</v>
      </c>
      <c r="M35" s="35">
        <v>44.360169491525397</v>
      </c>
    </row>
    <row r="36" spans="1:13" ht="9.75" customHeight="1" x14ac:dyDescent="0.15">
      <c r="A36" s="25" t="s">
        <v>14</v>
      </c>
      <c r="B36" s="32">
        <v>246</v>
      </c>
      <c r="C36" s="33">
        <v>238</v>
      </c>
      <c r="D36" s="33">
        <v>244</v>
      </c>
      <c r="E36" s="33">
        <v>118</v>
      </c>
      <c r="F36" s="33">
        <v>131</v>
      </c>
      <c r="G36" s="33">
        <v>112</v>
      </c>
      <c r="H36" s="35">
        <v>20.430894308943099</v>
      </c>
      <c r="I36" s="35">
        <v>7.7845528455284496</v>
      </c>
      <c r="J36" s="35">
        <v>2.3780487804877999</v>
      </c>
      <c r="K36" s="35">
        <v>2.6097560975609801</v>
      </c>
      <c r="L36" s="35">
        <v>1.42682926829268</v>
      </c>
      <c r="M36" s="35">
        <v>34.630081300813004</v>
      </c>
    </row>
    <row r="37" spans="1:13" ht="9.75" customHeight="1" x14ac:dyDescent="0.15">
      <c r="A37" s="25" t="s">
        <v>7</v>
      </c>
      <c r="B37" s="32">
        <v>754</v>
      </c>
      <c r="C37" s="33">
        <v>202</v>
      </c>
      <c r="D37" s="33">
        <v>276</v>
      </c>
      <c r="E37" s="33">
        <v>9</v>
      </c>
      <c r="F37" s="33">
        <v>130</v>
      </c>
      <c r="G37" s="33">
        <v>15</v>
      </c>
      <c r="H37" s="35">
        <v>1.5132625994694999</v>
      </c>
      <c r="I37" s="35">
        <v>1.0755968169761301</v>
      </c>
      <c r="J37" s="35">
        <v>4.5092838196286497E-2</v>
      </c>
      <c r="K37" s="35">
        <v>0.41777188328912501</v>
      </c>
      <c r="L37" s="35">
        <v>9.0185676392572897E-2</v>
      </c>
      <c r="M37" s="35">
        <v>3.1419098143236099</v>
      </c>
    </row>
    <row r="38" spans="1:13" ht="15" customHeight="1" x14ac:dyDescent="0.15">
      <c r="A38" s="29"/>
      <c r="B38" s="61" t="s">
        <v>9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</row>
    <row r="39" spans="1:13" ht="12.75" customHeight="1" x14ac:dyDescent="0.15">
      <c r="A39" s="25" t="s">
        <v>11</v>
      </c>
      <c r="B39" s="32">
        <v>1080</v>
      </c>
      <c r="C39" s="32">
        <v>730</v>
      </c>
      <c r="D39" s="32">
        <v>787</v>
      </c>
      <c r="E39" s="32">
        <v>316</v>
      </c>
      <c r="F39" s="32">
        <v>567</v>
      </c>
      <c r="G39" s="32">
        <v>386</v>
      </c>
      <c r="H39" s="34">
        <v>15.976851851851899</v>
      </c>
      <c r="I39" s="34">
        <v>4.9814814814814801</v>
      </c>
      <c r="J39" s="34">
        <v>1.3611111111111101</v>
      </c>
      <c r="K39" s="34">
        <v>2.75277777777778</v>
      </c>
      <c r="L39" s="34">
        <v>1.25185185185185</v>
      </c>
      <c r="M39" s="34">
        <v>26.324074074074101</v>
      </c>
    </row>
    <row r="40" spans="1:13" ht="12.75" customHeight="1" x14ac:dyDescent="0.15">
      <c r="A40" s="25" t="s">
        <v>1</v>
      </c>
      <c r="B40" s="32">
        <v>23</v>
      </c>
      <c r="C40" s="33">
        <v>23</v>
      </c>
      <c r="D40" s="33">
        <v>23</v>
      </c>
      <c r="E40" s="33">
        <v>17</v>
      </c>
      <c r="F40" s="33">
        <v>23</v>
      </c>
      <c r="G40" s="33">
        <v>20</v>
      </c>
      <c r="H40" s="35">
        <v>32.652173913043498</v>
      </c>
      <c r="I40" s="35">
        <v>8.0434782608695592</v>
      </c>
      <c r="J40" s="35">
        <v>3.6956521739130399</v>
      </c>
      <c r="K40" s="35">
        <v>5.7826086956521703</v>
      </c>
      <c r="L40" s="35">
        <v>3.9565217391304301</v>
      </c>
      <c r="M40" s="35">
        <v>54.130434782608702</v>
      </c>
    </row>
    <row r="41" spans="1:13" ht="9.75" customHeight="1" x14ac:dyDescent="0.15">
      <c r="A41" s="25" t="s">
        <v>2</v>
      </c>
      <c r="B41" s="32">
        <v>102</v>
      </c>
      <c r="C41" s="33">
        <v>63</v>
      </c>
      <c r="D41" s="33">
        <v>97</v>
      </c>
      <c r="E41" s="33">
        <v>35</v>
      </c>
      <c r="F41" s="33">
        <v>61</v>
      </c>
      <c r="G41" s="33">
        <v>22</v>
      </c>
      <c r="H41" s="35">
        <v>16.686274509803901</v>
      </c>
      <c r="I41" s="35">
        <v>6.9803921568627496</v>
      </c>
      <c r="J41" s="35">
        <v>1.70588235294118</v>
      </c>
      <c r="K41" s="35">
        <v>3.3039215686274499</v>
      </c>
      <c r="L41" s="35">
        <v>0.99019607843137303</v>
      </c>
      <c r="M41" s="35">
        <v>29.6666666666667</v>
      </c>
    </row>
    <row r="42" spans="1:13" ht="9.75" customHeight="1" x14ac:dyDescent="0.15">
      <c r="A42" s="25" t="s">
        <v>3</v>
      </c>
      <c r="B42" s="32">
        <v>165</v>
      </c>
      <c r="C42" s="33">
        <v>140</v>
      </c>
      <c r="D42" s="33">
        <v>156</v>
      </c>
      <c r="E42" s="33">
        <v>93</v>
      </c>
      <c r="F42" s="33">
        <v>104</v>
      </c>
      <c r="G42" s="33">
        <v>99</v>
      </c>
      <c r="H42" s="35">
        <v>20.515151515151501</v>
      </c>
      <c r="I42" s="35">
        <v>6.7272727272727302</v>
      </c>
      <c r="J42" s="35">
        <v>2.8303030303030301</v>
      </c>
      <c r="K42" s="35">
        <v>3.4363636363636401</v>
      </c>
      <c r="L42" s="35">
        <v>2.2242424242424201</v>
      </c>
      <c r="M42" s="35">
        <v>35.733333333333299</v>
      </c>
    </row>
    <row r="43" spans="1:13" ht="9.75" customHeight="1" x14ac:dyDescent="0.15">
      <c r="A43" s="25" t="s">
        <v>79</v>
      </c>
      <c r="B43" s="32">
        <v>204</v>
      </c>
      <c r="C43" s="33">
        <v>184</v>
      </c>
      <c r="D43" s="33">
        <v>189</v>
      </c>
      <c r="E43" s="33">
        <v>15</v>
      </c>
      <c r="F43" s="33">
        <v>156</v>
      </c>
      <c r="G43" s="33">
        <v>85</v>
      </c>
      <c r="H43" s="35">
        <v>20.8921568627451</v>
      </c>
      <c r="I43" s="35">
        <v>6.2549019607843102</v>
      </c>
      <c r="J43" s="35">
        <v>0.27941176470588203</v>
      </c>
      <c r="K43" s="35">
        <v>3.5539215686274499</v>
      </c>
      <c r="L43" s="35">
        <v>0.75490196078431404</v>
      </c>
      <c r="M43" s="35">
        <v>31.735294117647101</v>
      </c>
    </row>
    <row r="44" spans="1:13" ht="9.75" customHeight="1" x14ac:dyDescent="0.15">
      <c r="A44" s="25" t="s">
        <v>5</v>
      </c>
      <c r="B44" s="32">
        <v>21</v>
      </c>
      <c r="C44" s="33">
        <v>20</v>
      </c>
      <c r="D44" s="33">
        <v>14</v>
      </c>
      <c r="E44" s="33">
        <v>3</v>
      </c>
      <c r="F44" s="33">
        <v>14</v>
      </c>
      <c r="G44" s="33">
        <v>20</v>
      </c>
      <c r="H44" s="35">
        <v>27.428571428571399</v>
      </c>
      <c r="I44" s="35">
        <v>5.3333333333333304</v>
      </c>
      <c r="J44" s="35">
        <v>0.71428571428571397</v>
      </c>
      <c r="K44" s="35">
        <v>3.9523809523809499</v>
      </c>
      <c r="L44" s="35">
        <v>1.3333333333333299</v>
      </c>
      <c r="M44" s="35">
        <v>38.761904761904802</v>
      </c>
    </row>
    <row r="45" spans="1:13" ht="9.75" customHeight="1" x14ac:dyDescent="0.15">
      <c r="A45" s="25" t="s">
        <v>80</v>
      </c>
      <c r="B45" s="32">
        <v>56</v>
      </c>
      <c r="C45" s="33">
        <v>15</v>
      </c>
      <c r="D45" s="33">
        <v>53</v>
      </c>
      <c r="E45" s="33">
        <v>24</v>
      </c>
      <c r="F45" s="33">
        <v>51</v>
      </c>
      <c r="G45" s="33">
        <v>0</v>
      </c>
      <c r="H45" s="35">
        <v>10.964285714285699</v>
      </c>
      <c r="I45" s="35">
        <v>8.46428571428571</v>
      </c>
      <c r="J45" s="35">
        <v>1.25</v>
      </c>
      <c r="K45" s="35">
        <v>6.3214285714285703</v>
      </c>
      <c r="L45" s="35">
        <v>0</v>
      </c>
      <c r="M45" s="35">
        <v>27</v>
      </c>
    </row>
    <row r="46" spans="1:13" ht="9.75" customHeight="1" x14ac:dyDescent="0.15">
      <c r="A46" s="25" t="s">
        <v>6</v>
      </c>
      <c r="B46" s="32">
        <v>84</v>
      </c>
      <c r="C46" s="33">
        <v>71</v>
      </c>
      <c r="D46" s="33">
        <v>72</v>
      </c>
      <c r="E46" s="33">
        <v>25</v>
      </c>
      <c r="F46" s="33">
        <v>49</v>
      </c>
      <c r="G46" s="33">
        <v>47</v>
      </c>
      <c r="H46" s="35">
        <v>20.595238095238098</v>
      </c>
      <c r="I46" s="35">
        <v>6.1666666666666696</v>
      </c>
      <c r="J46" s="35">
        <v>1.4523809523809501</v>
      </c>
      <c r="K46" s="35">
        <v>3.1071428571428599</v>
      </c>
      <c r="L46" s="35">
        <v>2.21428571428571</v>
      </c>
      <c r="M46" s="35">
        <v>33.535714285714299</v>
      </c>
    </row>
    <row r="47" spans="1:13" ht="9.75" customHeight="1" x14ac:dyDescent="0.15">
      <c r="A47" s="25" t="s">
        <v>14</v>
      </c>
      <c r="B47" s="32">
        <v>92</v>
      </c>
      <c r="C47" s="33">
        <v>91</v>
      </c>
      <c r="D47" s="33">
        <v>91</v>
      </c>
      <c r="E47" s="33">
        <v>83</v>
      </c>
      <c r="F47" s="33">
        <v>83</v>
      </c>
      <c r="G47" s="33">
        <v>81</v>
      </c>
      <c r="H47" s="35">
        <v>36.195652173912997</v>
      </c>
      <c r="I47" s="35">
        <v>7.4456521739130404</v>
      </c>
      <c r="J47" s="35">
        <v>4.1739130434782599</v>
      </c>
      <c r="K47" s="35">
        <v>4.1739130434782599</v>
      </c>
      <c r="L47" s="35">
        <v>3.85869565217391</v>
      </c>
      <c r="M47" s="35">
        <v>55.847826086956502</v>
      </c>
    </row>
    <row r="48" spans="1:13" ht="9.75" customHeight="1" x14ac:dyDescent="0.15">
      <c r="A48" s="25" t="s">
        <v>22</v>
      </c>
      <c r="B48" s="32">
        <v>333</v>
      </c>
      <c r="C48" s="33">
        <v>123</v>
      </c>
      <c r="D48" s="33">
        <v>92</v>
      </c>
      <c r="E48" s="33">
        <v>21</v>
      </c>
      <c r="F48" s="33">
        <v>26</v>
      </c>
      <c r="G48" s="33">
        <v>12</v>
      </c>
      <c r="H48" s="35">
        <v>2.7177177177177199</v>
      </c>
      <c r="I48" s="35">
        <v>0.92492492492492495</v>
      </c>
      <c r="J48" s="35">
        <v>0.28828828828828801</v>
      </c>
      <c r="K48" s="35">
        <v>0.38738738738738698</v>
      </c>
      <c r="L48" s="35">
        <v>0.21021021021021</v>
      </c>
      <c r="M48" s="35">
        <v>4.5285285285285299</v>
      </c>
    </row>
    <row r="49" spans="1:13" ht="15" customHeight="1" x14ac:dyDescent="0.15">
      <c r="A49" s="29"/>
      <c r="B49" s="61" t="s">
        <v>10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pans="1:13" ht="12.75" customHeight="1" x14ac:dyDescent="0.15">
      <c r="A50" s="25" t="s">
        <v>11</v>
      </c>
      <c r="B50" s="32">
        <v>1731</v>
      </c>
      <c r="C50" s="32">
        <v>1310</v>
      </c>
      <c r="D50" s="32">
        <v>1400</v>
      </c>
      <c r="E50" s="32">
        <v>141</v>
      </c>
      <c r="F50" s="32">
        <v>509</v>
      </c>
      <c r="G50" s="32">
        <v>309</v>
      </c>
      <c r="H50" s="34">
        <v>7.5898324667822097</v>
      </c>
      <c r="I50" s="34">
        <v>3.5106874638936998</v>
      </c>
      <c r="J50" s="34">
        <v>0.35297515886770697</v>
      </c>
      <c r="K50" s="34">
        <v>1.21490467937608</v>
      </c>
      <c r="L50" s="34">
        <v>0.49971114962449498</v>
      </c>
      <c r="M50" s="34">
        <v>13.168110918544199</v>
      </c>
    </row>
    <row r="51" spans="1:13" ht="12.75" customHeight="1" x14ac:dyDescent="0.15">
      <c r="A51" s="25" t="s">
        <v>1</v>
      </c>
      <c r="B51" s="32">
        <v>75</v>
      </c>
      <c r="C51" s="33">
        <v>75</v>
      </c>
      <c r="D51" s="33">
        <v>75</v>
      </c>
      <c r="E51" s="33">
        <v>23</v>
      </c>
      <c r="F51" s="33">
        <v>69</v>
      </c>
      <c r="G51" s="33">
        <v>51</v>
      </c>
      <c r="H51" s="35">
        <v>19.9866666666667</v>
      </c>
      <c r="I51" s="35">
        <v>8.0399999999999991</v>
      </c>
      <c r="J51" s="35">
        <v>1.5333333333333301</v>
      </c>
      <c r="K51" s="35">
        <v>4.92</v>
      </c>
      <c r="L51" s="35">
        <v>1.38666666666667</v>
      </c>
      <c r="M51" s="35">
        <v>35.866666666666703</v>
      </c>
    </row>
    <row r="52" spans="1:13" ht="9.75" customHeight="1" x14ac:dyDescent="0.15">
      <c r="A52" s="25" t="s">
        <v>2</v>
      </c>
      <c r="B52" s="32">
        <v>65</v>
      </c>
      <c r="C52" s="33">
        <v>60</v>
      </c>
      <c r="D52" s="33">
        <v>62</v>
      </c>
      <c r="E52" s="33">
        <v>15</v>
      </c>
      <c r="F52" s="33">
        <v>55</v>
      </c>
      <c r="G52" s="33">
        <v>34</v>
      </c>
      <c r="H52" s="35">
        <v>21.861538461538501</v>
      </c>
      <c r="I52" s="35">
        <v>7.0307692307692298</v>
      </c>
      <c r="J52" s="35">
        <v>1.06153846153846</v>
      </c>
      <c r="K52" s="35">
        <v>4.0615384615384604</v>
      </c>
      <c r="L52" s="35">
        <v>1.6769230769230801</v>
      </c>
      <c r="M52" s="35">
        <v>35.692307692307701</v>
      </c>
    </row>
    <row r="53" spans="1:13" ht="9.75" customHeight="1" x14ac:dyDescent="0.15">
      <c r="A53" s="25" t="s">
        <v>3</v>
      </c>
      <c r="B53" s="32">
        <v>94</v>
      </c>
      <c r="C53" s="33">
        <v>68</v>
      </c>
      <c r="D53" s="33">
        <v>83</v>
      </c>
      <c r="E53" s="33">
        <v>22</v>
      </c>
      <c r="F53" s="33">
        <v>37</v>
      </c>
      <c r="G53" s="33">
        <v>35</v>
      </c>
      <c r="H53" s="35">
        <v>11.2553191489362</v>
      </c>
      <c r="I53" s="35">
        <v>5.9787234042553203</v>
      </c>
      <c r="J53" s="35">
        <v>1.1489361702127701</v>
      </c>
      <c r="K53" s="35">
        <v>1.9468085106383</v>
      </c>
      <c r="L53" s="35">
        <v>1.2127659574468099</v>
      </c>
      <c r="M53" s="35">
        <v>21.5425531914894</v>
      </c>
    </row>
    <row r="54" spans="1:13" ht="9.75" customHeight="1" x14ac:dyDescent="0.15">
      <c r="A54" s="25" t="s">
        <v>79</v>
      </c>
      <c r="B54" s="33">
        <v>0</v>
      </c>
      <c r="C54" s="33" t="s">
        <v>48</v>
      </c>
      <c r="D54" s="33" t="s">
        <v>48</v>
      </c>
      <c r="E54" s="33" t="s">
        <v>48</v>
      </c>
      <c r="F54" s="33" t="s">
        <v>48</v>
      </c>
      <c r="G54" s="33" t="s">
        <v>48</v>
      </c>
      <c r="H54" s="35" t="s">
        <v>48</v>
      </c>
      <c r="I54" s="35" t="s">
        <v>48</v>
      </c>
      <c r="J54" s="35" t="s">
        <v>48</v>
      </c>
      <c r="K54" s="35" t="s">
        <v>48</v>
      </c>
      <c r="L54" s="35" t="s">
        <v>48</v>
      </c>
      <c r="M54" s="35" t="s">
        <v>48</v>
      </c>
    </row>
    <row r="55" spans="1:13" ht="9.75" customHeight="1" x14ac:dyDescent="0.15">
      <c r="A55" s="25" t="s">
        <v>5</v>
      </c>
      <c r="B55" s="32">
        <v>169</v>
      </c>
      <c r="C55" s="33">
        <v>139</v>
      </c>
      <c r="D55" s="33">
        <v>130</v>
      </c>
      <c r="E55" s="33">
        <v>15</v>
      </c>
      <c r="F55" s="33">
        <v>95</v>
      </c>
      <c r="G55" s="33">
        <v>95</v>
      </c>
      <c r="H55" s="35">
        <v>15.0710059171598</v>
      </c>
      <c r="I55" s="35">
        <v>5.8875739644970402</v>
      </c>
      <c r="J55" s="35">
        <v>0.42011834319526598</v>
      </c>
      <c r="K55" s="35">
        <v>2.7100591715976301</v>
      </c>
      <c r="L55" s="35">
        <v>1.2248520710059201</v>
      </c>
      <c r="M55" s="35">
        <v>25.313609467455599</v>
      </c>
    </row>
    <row r="56" spans="1:13" ht="9.75" customHeight="1" x14ac:dyDescent="0.15">
      <c r="A56" s="25" t="s">
        <v>80</v>
      </c>
      <c r="B56" s="32">
        <v>12</v>
      </c>
      <c r="C56" s="33">
        <v>4</v>
      </c>
      <c r="D56" s="33">
        <v>2</v>
      </c>
      <c r="E56" s="33">
        <v>3</v>
      </c>
      <c r="F56" s="33">
        <v>1</v>
      </c>
      <c r="G56" s="33">
        <v>0</v>
      </c>
      <c r="H56" s="35">
        <v>4.3333333333333304</v>
      </c>
      <c r="I56" s="35">
        <v>1.5</v>
      </c>
      <c r="J56" s="35">
        <v>1.8333333333333299</v>
      </c>
      <c r="K56" s="35">
        <v>0.58333333333333304</v>
      </c>
      <c r="L56" s="35">
        <v>0</v>
      </c>
      <c r="M56" s="35">
        <v>8.25</v>
      </c>
    </row>
    <row r="57" spans="1:13" ht="9.75" customHeight="1" x14ac:dyDescent="0.15">
      <c r="A57" s="25" t="s">
        <v>6</v>
      </c>
      <c r="B57" s="33">
        <v>0</v>
      </c>
      <c r="C57" s="33" t="s">
        <v>48</v>
      </c>
      <c r="D57" s="33" t="s">
        <v>48</v>
      </c>
      <c r="E57" s="33" t="s">
        <v>48</v>
      </c>
      <c r="F57" s="33" t="s">
        <v>48</v>
      </c>
      <c r="G57" s="33" t="s">
        <v>48</v>
      </c>
      <c r="H57" s="35" t="s">
        <v>48</v>
      </c>
      <c r="I57" s="35" t="s">
        <v>48</v>
      </c>
      <c r="J57" s="35" t="s">
        <v>48</v>
      </c>
      <c r="K57" s="35" t="s">
        <v>48</v>
      </c>
      <c r="L57" s="35" t="s">
        <v>48</v>
      </c>
      <c r="M57" s="35" t="s">
        <v>48</v>
      </c>
    </row>
    <row r="58" spans="1:13" ht="9.75" customHeight="1" x14ac:dyDescent="0.15">
      <c r="A58" s="25" t="s">
        <v>14</v>
      </c>
      <c r="B58" s="32">
        <v>155</v>
      </c>
      <c r="C58" s="33">
        <v>132</v>
      </c>
      <c r="D58" s="33">
        <v>152</v>
      </c>
      <c r="E58" s="33">
        <v>37</v>
      </c>
      <c r="F58" s="33">
        <v>46</v>
      </c>
      <c r="G58" s="33">
        <v>48</v>
      </c>
      <c r="H58" s="35">
        <v>17.451612903225801</v>
      </c>
      <c r="I58" s="35">
        <v>7.0580645161290301</v>
      </c>
      <c r="J58" s="35">
        <v>1.1612903225806499</v>
      </c>
      <c r="K58" s="35">
        <v>1.3419354838709701</v>
      </c>
      <c r="L58" s="35">
        <v>1.0709677419354799</v>
      </c>
      <c r="M58" s="35">
        <v>28.083870967741898</v>
      </c>
    </row>
    <row r="59" spans="1:13" ht="9.75" customHeight="1" x14ac:dyDescent="0.15">
      <c r="A59" s="25" t="s">
        <v>7</v>
      </c>
      <c r="B59" s="32">
        <v>1161</v>
      </c>
      <c r="C59" s="33">
        <v>832</v>
      </c>
      <c r="D59" s="33">
        <v>896</v>
      </c>
      <c r="E59" s="33">
        <v>26</v>
      </c>
      <c r="F59" s="33">
        <v>206</v>
      </c>
      <c r="G59" s="33">
        <v>46</v>
      </c>
      <c r="H59" s="35">
        <v>3.32127476313523</v>
      </c>
      <c r="I59" s="35">
        <v>2.0223944875107698</v>
      </c>
      <c r="J59" s="35">
        <v>3.9621016365202398E-2</v>
      </c>
      <c r="K59" s="35">
        <v>0.52885443583117997</v>
      </c>
      <c r="L59" s="35">
        <v>0.14211886304909599</v>
      </c>
      <c r="M59" s="35">
        <v>6.0542635658914703</v>
      </c>
    </row>
    <row r="60" spans="1:13" ht="9.75" customHeight="1" x14ac:dyDescent="0.15">
      <c r="A60" s="36"/>
    </row>
    <row r="61" spans="1:13" ht="48.75" customHeight="1" x14ac:dyDescent="0.15">
      <c r="A61" s="53" t="s">
        <v>83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</row>
  </sheetData>
  <mergeCells count="13">
    <mergeCell ref="A61:M61"/>
    <mergeCell ref="A1:M1"/>
    <mergeCell ref="L2:M2"/>
    <mergeCell ref="A3:A4"/>
    <mergeCell ref="B3:B4"/>
    <mergeCell ref="C3:G3"/>
    <mergeCell ref="H3:L3"/>
    <mergeCell ref="M3:M4"/>
    <mergeCell ref="B5:M5"/>
    <mergeCell ref="B16:M16"/>
    <mergeCell ref="B27:M27"/>
    <mergeCell ref="B38:M38"/>
    <mergeCell ref="B49:M49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offene Tage pro Woche</vt:lpstr>
      <vt:lpstr>offene Wochen pro Jahr</vt:lpstr>
      <vt:lpstr>tägliche Öffnung Beginn</vt:lpstr>
      <vt:lpstr>tägliche Öffnung Ende</vt:lpstr>
      <vt:lpstr>Tabelle1</vt:lpstr>
      <vt:lpstr>offene Stunden pro Tag</vt:lpstr>
      <vt:lpstr>Schließtage pro Jahr</vt:lpstr>
    </vt:vector>
  </TitlesOfParts>
  <Company>Statistik Austria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GUMP$</dc:creator>
  <cp:lastModifiedBy>Microsoft Office-Anwender</cp:lastModifiedBy>
  <cp:lastPrinted>2017-07-28T09:01:34Z</cp:lastPrinted>
  <dcterms:created xsi:type="dcterms:W3CDTF">2004-07-22T09:58:49Z</dcterms:created>
  <dcterms:modified xsi:type="dcterms:W3CDTF">2018-05-21T22:23:34Z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-396281189</vt:i4>
  </property>
  <property fmtid="{D5CDD505-2E9C-101B-9397-08002B2CF9AE}" pid="3" name="_EmailSubject">
    <vt:lpwstr>Tab_2 KTH geöffnete Tage und Wochen_mit Vbg.xls</vt:lpwstr>
  </property>
  <property fmtid="{D5CDD505-2E9C-101B-9397-08002B2CF9AE}" pid="4" name="_AuthorEmail">
    <vt:lpwstr>Harald.Gumpoldsberger@statistik.gv.at</vt:lpwstr>
  </property>
  <property fmtid="{D5CDD505-2E9C-101B-9397-08002B2CF9AE}" pid="5" name="_AuthorEmailDisplayName">
    <vt:lpwstr>GUMPOLDSBERGER Harald</vt:lpwstr>
  </property>
  <property fmtid="{D5CDD505-2E9C-101B-9397-08002B2CF9AE}" pid="6" name="_ReviewingToolsShownOnce">
    <vt:lpwstr/>
  </property>
</Properties>
</file>