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codeName="ThisWorkbook" defaultThemeVersion="124226"/>
  <mc:AlternateContent xmlns:mc="http://schemas.openxmlformats.org/markup-compatibility/2006">
    <mc:Choice Requires="x15">
      <x15ac:absPath xmlns:x15ac="http://schemas.microsoft.com/office/spreadsheetml/2010/11/ac" url="D:\CODE\merchantMarket\"/>
    </mc:Choice>
  </mc:AlternateContent>
  <bookViews>
    <workbookView xWindow="0" yWindow="108" windowWidth="20412" windowHeight="8892" firstSheet="4" activeTab="5"/>
  </bookViews>
  <sheets>
    <sheet name="Sheet1" sheetId="1" r:id="rId1"/>
    <sheet name="粗" sheetId="2" r:id="rId2"/>
    <sheet name="Sheet4" sheetId="4" r:id="rId3"/>
    <sheet name="Sheet3" sheetId="3" r:id="rId4"/>
    <sheet name="京津冀及周边传输通道“2+26”城市" sheetId="5" r:id="rId5"/>
    <sheet name="Sheet5" sheetId="6" r:id="rId6"/>
  </sheets>
  <calcPr calcId="162913"/>
</workbook>
</file>

<file path=xl/calcChain.xml><?xml version="1.0" encoding="utf-8"?>
<calcChain xmlns="http://schemas.openxmlformats.org/spreadsheetml/2006/main">
  <c r="V21" i="6" l="1"/>
  <c r="W21" i="6"/>
  <c r="T13" i="6"/>
  <c r="U13" i="6"/>
  <c r="V13" i="6"/>
  <c r="W13" i="6"/>
  <c r="X13" i="6"/>
  <c r="N5" i="6"/>
  <c r="O5" i="6"/>
  <c r="V5" i="6"/>
  <c r="W5" i="6"/>
  <c r="AD5" i="6"/>
  <c r="AE5" i="6"/>
  <c r="AE13" i="6"/>
  <c r="AF13" i="6"/>
  <c r="AD21" i="6"/>
  <c r="AE21" i="6"/>
  <c r="N21" i="6"/>
  <c r="O21" i="6"/>
  <c r="M13" i="6"/>
  <c r="N13" i="6"/>
  <c r="A31" i="5"/>
  <c r="B31" i="5"/>
</calcChain>
</file>

<file path=xl/sharedStrings.xml><?xml version="1.0" encoding="utf-8"?>
<sst xmlns="http://schemas.openxmlformats.org/spreadsheetml/2006/main" count="265" uniqueCount="208">
  <si>
    <t>四川</t>
    <phoneticPr fontId="1" type="noConversion"/>
  </si>
  <si>
    <t>公司名称</t>
    <phoneticPr fontId="1" type="noConversion"/>
  </si>
  <si>
    <t>和晟达电子科技有限公司</t>
    <phoneticPr fontId="1" type="noConversion"/>
  </si>
  <si>
    <t>主要产品</t>
    <phoneticPr fontId="1" type="noConversion"/>
  </si>
  <si>
    <t>处理方式</t>
    <phoneticPr fontId="1" type="noConversion"/>
  </si>
  <si>
    <t>原因</t>
    <phoneticPr fontId="1" type="noConversion"/>
  </si>
  <si>
    <t>湿电子化学品</t>
    <phoneticPr fontId="1" type="noConversion"/>
  </si>
  <si>
    <t>吨年产量</t>
    <phoneticPr fontId="1" type="noConversion"/>
  </si>
  <si>
    <t>消息来源</t>
    <phoneticPr fontId="1" type="noConversion"/>
  </si>
  <si>
    <t>http://ny.chinacenn.com/lshb/20171226/101949.html</t>
    <phoneticPr fontId="1" type="noConversion"/>
  </si>
  <si>
    <t>省</t>
    <phoneticPr fontId="1" type="noConversion"/>
  </si>
  <si>
    <t>市</t>
    <phoneticPr fontId="1" type="noConversion"/>
  </si>
  <si>
    <t>深圳市</t>
  </si>
  <si>
    <t>公司数量</t>
    <phoneticPr fontId="1" type="noConversion"/>
  </si>
  <si>
    <t>处理者</t>
    <phoneticPr fontId="1" type="noConversion"/>
  </si>
  <si>
    <t>山东</t>
  </si>
  <si>
    <t>山东</t>
    <phoneticPr fontId="1" type="noConversion"/>
  </si>
  <si>
    <t>江苏</t>
  </si>
  <si>
    <t>江苏</t>
    <phoneticPr fontId="1" type="noConversion"/>
  </si>
  <si>
    <t>广东</t>
  </si>
  <si>
    <t>普宁</t>
  </si>
  <si>
    <t>数百</t>
  </si>
  <si>
    <t>印染企业</t>
  </si>
  <si>
    <t>烟台</t>
    <phoneticPr fontId="1" type="noConversion"/>
  </si>
  <si>
    <t>深圳</t>
    <phoneticPr fontId="1" type="noConversion"/>
  </si>
  <si>
    <t>关停</t>
  </si>
  <si>
    <t>关停</t>
    <phoneticPr fontId="1" type="noConversion"/>
  </si>
  <si>
    <t>暂停新上</t>
    <phoneticPr fontId="1" type="noConversion"/>
  </si>
  <si>
    <t>南通</t>
    <phoneticPr fontId="1" type="noConversion"/>
  </si>
  <si>
    <t>化工印染钢丝绳</t>
    <phoneticPr fontId="1" type="noConversion"/>
  </si>
  <si>
    <t>政府</t>
    <phoneticPr fontId="1" type="noConversion"/>
  </si>
  <si>
    <t>小散乱污</t>
    <phoneticPr fontId="1" type="noConversion"/>
  </si>
  <si>
    <t>注意：以下地区未来将关停近200家化工企业</t>
    <phoneticPr fontId="1" type="noConversion"/>
  </si>
  <si>
    <t>杭州</t>
    <phoneticPr fontId="1" type="noConversion"/>
  </si>
  <si>
    <t>所有</t>
    <phoneticPr fontId="1" type="noConversion"/>
  </si>
  <si>
    <t>印染企业</t>
    <phoneticPr fontId="1" type="noConversion"/>
  </si>
  <si>
    <t>到2020年现有位于城镇内人口密集区域的危化品生产企业全部启动搬迁改造。</t>
  </si>
  <si>
    <t>扬州</t>
  </si>
  <si>
    <t>扬州</t>
    <phoneticPr fontId="1" type="noConversion"/>
  </si>
  <si>
    <t>拆除</t>
    <phoneticPr fontId="1" type="noConversion"/>
  </si>
  <si>
    <t>哪个是2017年化工行业的关键词？关停、搬迁还是暴涨？</t>
  </si>
  <si>
    <r>
      <t>2017-11-04</t>
    </r>
    <r>
      <rPr>
        <sz val="12"/>
        <color rgb="FF000000"/>
        <rFont val="Arial"/>
        <family val="2"/>
      </rPr>
      <t> </t>
    </r>
    <r>
      <rPr>
        <sz val="12"/>
        <color rgb="FF8C8C8C"/>
        <rFont val="Arial"/>
        <family val="2"/>
      </rPr>
      <t>今日化工商城</t>
    </r>
  </si>
  <si>
    <t>2017是艰难的一年，大批化工企业被关停，各种原材料在暴涨，无数员工失业......这苦水真是说不尽道不尽，可是，总得有人发声！今天，小化就要替广大化工企业倒一倒苦水！</t>
  </si>
  <si>
    <t>大批化工企业关停、搬迁</t>
  </si>
  <si>
    <t>以上是各省份、地区关停化工企业的新闻，这些只是极小的一部分，还有很多！而除了关停，还有搬迁！</t>
  </si>
  <si>
    <t>搬迁</t>
  </si>
  <si>
    <t>国家有关通知表示，各地要加快实施人口密集区域危化品和化工企业生产、仓储场所安全搬迁工程，到2020年现有位于城镇内人口密集区域的危化品生产企业全部启动搬迁改造。</t>
  </si>
  <si>
    <t>山西</t>
  </si>
  <si>
    <t>关停、退城入园，启动人口密集区，危化品生产企业搬迁工程。</t>
  </si>
  <si>
    <t>化工企业入园率不足50%，2018年将全面启动危化企业搬迁工程。</t>
  </si>
  <si>
    <t>关停、转移、升级、重组，全省现有各类化工生产企业6341家，入园率仅30%左右，有的地区入园率甚至只有10%。重大危险源隐患年内全部整改。</t>
  </si>
  <si>
    <t>湖南</t>
  </si>
  <si>
    <t>严禁在化工园区外新建、扩建危险化学品生产项目，省政府出台危险化学品安全综合治理实施方案。</t>
  </si>
  <si>
    <t>人口密集区危化品生产企业全面启动搬迁 。</t>
  </si>
  <si>
    <t>天津</t>
  </si>
  <si>
    <t>指定区域外禁建危险化学品项目，不再新批核新建化工企业，老化工企业将逐渐搬迁至南港工业区。</t>
  </si>
  <si>
    <t>河北</t>
  </si>
  <si>
    <t>八城严控新建化工企业，28家企业“退城搬迁”。</t>
  </si>
  <si>
    <t>福建</t>
  </si>
  <si>
    <t>人口密集区危化品生产企业全面启动搬迁。</t>
  </si>
  <si>
    <t>南京</t>
  </si>
  <si>
    <t>今年一律不批化工园区外化工企业，一律不批化工园区内环境基础设施不完善或长期不能稳定运行企业的新(改、扩)建化工项目，到2020年，全市化工企业入园率达80%以上。</t>
  </si>
  <si>
    <t>苏州</t>
  </si>
  <si>
    <t>2018年底前，对生产工艺和技术装备落后、达不到安全和环保要求的化工企业，坚决淘汰，到2020年化工企业入园率达50%。</t>
  </si>
  <si>
    <t>共有各类化工企业617家，其中化工生产企业601家，2017年推进关停转移72家化工企业的工作目标，截至4月底，已有28家化工企业完成或正在拆除设备。到2020年，将要减少157家化工企业。</t>
  </si>
  <si>
    <t>关停企业千千万，化工企业占一半！你们说，化工行业苦不苦？！</t>
  </si>
  <si>
    <t>原材料暴涨</t>
  </si>
  <si>
    <t>2017年，化工原材料涨得有多狠你知道吗？</t>
  </si>
  <si>
    <r>
      <t>片碱</t>
    </r>
    <r>
      <rPr>
        <sz val="11"/>
        <color rgb="FF3E3E3E"/>
        <rFont val="Arial"/>
        <family val="2"/>
      </rPr>
      <t>破“5”直接创了历史新高！</t>
    </r>
  </si>
  <si>
    <r>
      <t>烧碱</t>
    </r>
    <r>
      <rPr>
        <sz val="11"/>
        <color rgb="FF3E3E3E"/>
        <rFont val="Arial"/>
        <family val="2"/>
      </rPr>
      <t>出厂价上调20-40元，目前出厂价在1330-5300元/吨；市场价暴涨30-800元，目前市场价在1330-5250元/吨。(注：价格行情含型号规格32%50%离、30%离子、50%离子、48%离，含折百价)，4个月暴涨近千！</t>
    </r>
  </si>
  <si>
    <r>
      <t>环氧丙烷</t>
    </r>
    <r>
      <rPr>
        <sz val="11"/>
        <color rgb="FF3E3E3E"/>
        <rFont val="Arial"/>
        <family val="2"/>
      </rPr>
      <t>之前还在9000元/吨上下浮动呢，现在已经破11000了！</t>
    </r>
  </si>
  <si>
    <r>
      <t>苯胺</t>
    </r>
    <r>
      <rPr>
        <sz val="11"/>
        <color rgb="FF3E3E3E"/>
        <rFont val="Arial"/>
        <family val="2"/>
      </rPr>
      <t>国际价格没怎么涨，国内价格上月暴涨近2000！从9000多直接破了11000，继续创出新高！受到环保检查的影响，华北和山东地区苯胺装置开工率较低，市场上货源较少更进一步推高了苯胺的价格。</t>
    </r>
  </si>
  <si>
    <r>
      <t>环氧氯丙烷</t>
    </r>
    <r>
      <rPr>
        <sz val="11"/>
        <color rgb="FF3E3E3E"/>
        <rFont val="Arial"/>
        <family val="2"/>
      </rPr>
      <t>从7000多直接暴涨到12000多，仅用了三个月，价格更是达到了2014年8月以来的高位。 除了受到环保因素影响，生产企业开工率下降之外，上游甘油货源紧缺，原材料大幅涨价也是环氧氯丙烷价格上涨的主要因素。厂家产量有限，且市场上有装置停产检修，导致供应进一步紧张，因此预计短期内市场仍将以高位运行为主。</t>
    </r>
  </si>
  <si>
    <r>
      <t>TDI</t>
    </r>
    <r>
      <rPr>
        <sz val="11"/>
        <color rgb="FF3E3E3E"/>
        <rFont val="Arial"/>
        <family val="2"/>
      </rPr>
      <t>虽然近期在暴跌，但是它六月份价格才24000，现在价格37000-39000！对比6月价格，暴涨70%！</t>
    </r>
  </si>
  <si>
    <r>
      <t>纯苯</t>
    </r>
    <r>
      <rPr>
        <sz val="11"/>
        <color rgb="FF3E3E3E"/>
        <rFont val="Arial"/>
        <family val="2"/>
      </rPr>
      <t>：出厂价全线上调100元，目前出厂价在6200-6300元/吨；市场价在6000-6320元/吨。</t>
    </r>
  </si>
  <si>
    <r>
      <t>氧化铝</t>
    </r>
    <r>
      <rPr>
        <sz val="11"/>
        <color rgb="FF3E3E3E"/>
        <rFont val="Arial"/>
        <family val="2"/>
      </rPr>
      <t>：在半个月的时间内上涨了240元/吨，从月中的3550元/吨上涨至目前的3795元/吨。</t>
    </r>
  </si>
  <si>
    <r>
      <t>三氯甲烷</t>
    </r>
    <r>
      <rPr>
        <sz val="11"/>
        <color rgb="FF3E3E3E"/>
        <rFont val="Arial"/>
        <family val="2"/>
      </rPr>
      <t>：从10月中的1830元/吨，上涨至现时的2130元/吨左右，上涨幅度达到300元/吨。</t>
    </r>
  </si>
  <si>
    <r>
      <t>二氯甲烷</t>
    </r>
    <r>
      <rPr>
        <sz val="11"/>
        <color rgb="FF3E3E3E"/>
        <rFont val="Arial"/>
        <family val="2"/>
      </rPr>
      <t>：涨幅同样不小，从2740元/吨涨至3410元/吨，上涨了670元/吨。</t>
    </r>
  </si>
  <si>
    <r>
      <t>液体环氧树脂</t>
    </r>
    <r>
      <rPr>
        <sz val="11"/>
        <color rgb="FF3E3E3E"/>
        <rFont val="Arial"/>
        <family val="2"/>
      </rPr>
      <t>：出厂价在21000-22400元/吨；市场价上涨100-200元，目前市场价在20600-21400元/吨。</t>
    </r>
  </si>
  <si>
    <r>
      <t>固体环氧树脂</t>
    </r>
    <r>
      <rPr>
        <sz val="11"/>
        <color rgb="FF3E3E3E"/>
        <rFont val="Arial"/>
        <family val="2"/>
      </rPr>
      <t>：出厂价在17500-18600元/吨；市场价上涨100元，目前市场价在16700-17200元/吨。</t>
    </r>
  </si>
  <si>
    <t>“十五小”和“新五小"企业</t>
  </si>
  <si>
    <t>生产过程不是在密闭系统的炼油装置中或属于釜式蒸馏的炼油企业；</t>
  </si>
  <si>
    <t>无任何环境保护措施和污染治理手段的炼油企业；</t>
  </si>
  <si>
    <t>不符合国家职业安全卫生标准的炼油企业。</t>
  </si>
  <si>
    <t>每百米布所生产的废水大于2.8t；</t>
  </si>
  <si>
    <t>COD大于100mg/L；</t>
  </si>
  <si>
    <t>色度大于80倍（稀释倍数）。</t>
  </si>
  <si>
    <t>附件二：「小散乱污」企业：</t>
  </si>
  <si>
    <t>京津冀及周边传输通道“2+26”城市</t>
  </si>
  <si>
    <t>南京</t>
    <phoneticPr fontId="1" type="noConversion"/>
  </si>
  <si>
    <t>河北</t>
    <phoneticPr fontId="1" type="noConversion"/>
  </si>
  <si>
    <t>常州</t>
    <phoneticPr fontId="1" type="noConversion"/>
  </si>
  <si>
    <t>综上所述，河北省“散乱污”整治取缔企业最多，在2017年至2018年秋冬季大气污染综合治理攻坚行动中，河北整治无治理设施或治理设施简陋的“散乱污”企业10.9万家。通过整治，管理粗放甚至直排的企业得到了有效管控，减少了各类污染物的实际排放量。随着国家环保政策的加严，预计今后整治取缔“散乱污”企业的力度将会有增无减。</t>
  </si>
  <si>
    <t>北京</t>
    <phoneticPr fontId="1" type="noConversion"/>
  </si>
  <si>
    <t>北京</t>
    <phoneticPr fontId="1" type="noConversion"/>
  </si>
  <si>
    <t>治理</t>
    <phoneticPr fontId="1" type="noConversion"/>
  </si>
  <si>
    <t>天津</t>
    <phoneticPr fontId="1" type="noConversion"/>
  </si>
  <si>
    <t>关停</t>
    <phoneticPr fontId="1" type="noConversion"/>
  </si>
  <si>
    <t>安徽</t>
    <phoneticPr fontId="1" type="noConversion"/>
  </si>
  <si>
    <t>芜湖</t>
    <phoneticPr fontId="1" type="noConversion"/>
  </si>
  <si>
    <t>山西</t>
    <phoneticPr fontId="1" type="noConversion"/>
  </si>
  <si>
    <t>湖南</t>
    <phoneticPr fontId="1" type="noConversion"/>
  </si>
  <si>
    <t>连云港</t>
    <phoneticPr fontId="1" type="noConversion"/>
  </si>
  <si>
    <t>长株潭蓝天利剑</t>
    <phoneticPr fontId="1" type="noConversion"/>
  </si>
  <si>
    <t>陕西</t>
    <phoneticPr fontId="1" type="noConversion"/>
  </si>
  <si>
    <t>福建</t>
    <phoneticPr fontId="1" type="noConversion"/>
  </si>
  <si>
    <t>“气十条”,“水十条”,大气强化措施工作进展情况,“散乱污”,“十小”</t>
  </si>
  <si>
    <t>一,「十五小」</t>
  </si>
  <si>
    <t>1,小造纸 — 现有年产1万吨以下的造纸厂。</t>
  </si>
  <si>
    <t>2,小制革 — 年产折牛皮3万张以下的制革厂（2张猪皮折一张牛皮,6张羊皮折1张牛皮）。</t>
  </si>
  <si>
    <t>3,小染料 — 年产1000吨以下的染料厂,包括1000吨以下的染料中间体生产企业。</t>
  </si>
  <si>
    <t>4,土法炼砷 — 采用地坑或坩埚炉烧,简易冷凝设施收尘等落后方式炼制氧化砷或金属砷制品,现年产砷（或氧化砷制品含量）100吨以下的企业。</t>
  </si>
  <si>
    <t>5,土法炼汞 — 采用土铁埚和土灶,蒸馏罐,坩埚炉及简易冷凝收尘设施等落后方法炼贡,现年产贡10t以下的企业。</t>
  </si>
  <si>
    <t>6,土法炼铅锌 — 采用土烧结盘,简易土高炉等落后方法炼铅,用土制横罐,马弗炉,马糟炉等进行焙烧,简易冷凝设施进行收尘等落后方式炼锌或氧化锌制品,现年产铅或锌（或氧化锌含量）2000吨以下的企业。</t>
  </si>
  <si>
    <t>7,土法炼油 — 未经国务院批准,盲目建设的小型石油炼油厂和土法炼油设施；</t>
  </si>
  <si>
    <t>8,土法选金 — 采用小氰化池,小混贡和溜槽等黄金选冶金的企业。</t>
  </si>
  <si>
    <t>9,土法农药 — 产品无一定结构成分,没有通过技术鉴定,没有产品技术标准,没有正常安全生产必需的厂房,设备和工艺操作标准,没有必要检测手段的小型农药原药生产或制剂加工企业。</t>
  </si>
  <si>
    <t>10,土法漂染 — 年生产能力在1000万m以下,所排废水符合下列情况之一的漂染企业：</t>
  </si>
  <si>
    <t>11,土法电镀 — 电镀废液不能或基本不能达标的电镀企业。</t>
  </si>
  <si>
    <t>12,土法生产石棉制品 — 采用手工生产石棉制品的企业。</t>
  </si>
  <si>
    <t>13,土法生产发射性铀制品 —未经国家或行业主管部门批准列入规划,计划,未取得建筑,运行和产品销售许可证,没有健全的防护措施和监测计划,设施的炼铀等放射性产品生产企业。</t>
  </si>
  <si>
    <t>14,土法炼焦 — 采用“坑式”,“萍乡式”炼焦的企业。</t>
  </si>
  <si>
    <t>15,土法炼硫 — 采用“天地罐”或“敞开式”炼硫的企业。</t>
  </si>
  <si>
    <t>这种细分方法是一个动态概念,随着经济的发展,范围有所变化,如2004年年生产能力小于1万t的化学制浆造纸生产装置也属于“十五小”之列。</t>
  </si>
  <si>
    <t>二,「新五小」</t>
  </si>
  <si>
    <t>1,小钢铁—年产普碳钢30万t以下（含）的小炼钢厂,横列式小型材,线材轧机年产量25万t以下（含）的小轧钢厂,100m3以下（含）高炉,3200kVA及以下铁合金电炉,15t（含）转炉。</t>
  </si>
  <si>
    <t>2,小水泥 — 窑径小于2m（年产3万t以下）水泥普通立窑生产线,窑径小于2.2 m（年产4.4万t以下）水泥机械化立窑生产线。</t>
  </si>
  <si>
    <t>3,小炼油 — 无合法资源配置,通过非法手段获得原油资源,产品质量低劣,安全环保达不到国家标准的成品油生产装置,2000年1月1日前不能生产90号及90号以上车用无铅汽油的成品油生产装置。</t>
  </si>
  <si>
    <t>4,小玻璃 — 平板魄力平拉工艺生产线（不含格拉威贝尔平拉工艺）,四机（含）以下垂直引上平板玻璃生产线。</t>
  </si>
  <si>
    <t>5,小化工—采用落后工艺生产落后产品,规模较小的化工企业,一般能耗高,生产能力低（年产能力在2万t以下）。</t>
  </si>
  <si>
    <t>符合以下一项或几项的企业或个体工商户,均属于“小散乱污”企业,由当地政府,管委会一律予以取缔。</t>
  </si>
  <si>
    <t>第一,不符合国家,省产业政策和当地产业布局规划以及污染物排放不达标的企业。</t>
  </si>
  <si>
    <t>第二,土地,环保,工商,质监等手续不全的企业。重点是有色熔炼加工,橡胶生产,制革,化工,陶瓷烧制,铸造,丝网加工,轧钢,耐火材料,碳素生产,石灰窑,砖瓦窑,水泥粉磨站,废塑料加工以及涉及涂料,油墨,胶粘剂,有机溶剂等使用的印刷,家具等小型制造加工企业。</t>
  </si>
  <si>
    <t>北京,天津市,河北省石家庄,唐山,保定,廊坊,沧州,衡水,邯郸,邢台市,山西省太原,阳泉,长治,晋城市,山东省济南,淄博,聊城,德州,滨州,济宁,菏泽市,河南省郑州,新乡,鹤壁,安阳,焦作,濮阳,开封市</t>
  </si>
  <si>
    <t>北京</t>
  </si>
  <si>
    <t>天津市</t>
  </si>
  <si>
    <t>河北省石家庄</t>
  </si>
  <si>
    <t>唐山</t>
  </si>
  <si>
    <t>保定</t>
  </si>
  <si>
    <t>廊坊</t>
  </si>
  <si>
    <t>沧州</t>
  </si>
  <si>
    <t>衡水</t>
  </si>
  <si>
    <t>邯郸</t>
  </si>
  <si>
    <t>邢台市</t>
  </si>
  <si>
    <t>山西省太原</t>
  </si>
  <si>
    <t>阳泉</t>
  </si>
  <si>
    <t>长治</t>
  </si>
  <si>
    <t>晋城市</t>
  </si>
  <si>
    <t>山东省济南</t>
  </si>
  <si>
    <t>淄博</t>
  </si>
  <si>
    <t>聊城</t>
  </si>
  <si>
    <t>德州</t>
  </si>
  <si>
    <t>滨州</t>
  </si>
  <si>
    <t>济宁</t>
  </si>
  <si>
    <t>菏泽市</t>
  </si>
  <si>
    <t>河南省郑州</t>
  </si>
  <si>
    <t>新乡</t>
  </si>
  <si>
    <t>鹤壁</t>
  </si>
  <si>
    <t>安阳</t>
  </si>
  <si>
    <t>焦作</t>
  </si>
  <si>
    <t>濮阳</t>
  </si>
  <si>
    <t>开封市</t>
  </si>
  <si>
    <t>城市</t>
  </si>
  <si>
    <t>石家庄</t>
  </si>
  <si>
    <t>邢台</t>
  </si>
  <si>
    <t>太原</t>
  </si>
  <si>
    <t>晋城</t>
  </si>
  <si>
    <t>济南</t>
  </si>
  <si>
    <t>菏泽</t>
  </si>
  <si>
    <t>郑州</t>
  </si>
  <si>
    <t>开封</t>
  </si>
  <si>
    <t>散乱污企业数</t>
  </si>
  <si>
    <t>京津冀及周边传输通道“2+26”城市散乱污企业数</t>
    <phoneticPr fontId="1" type="noConversion"/>
  </si>
  <si>
    <t>晋江</t>
    <phoneticPr fontId="1" type="noConversion"/>
  </si>
  <si>
    <t>河南</t>
    <phoneticPr fontId="1" type="noConversion"/>
  </si>
  <si>
    <t>整治</t>
    <phoneticPr fontId="1" type="noConversion"/>
  </si>
  <si>
    <t>广东</t>
    <phoneticPr fontId="1" type="noConversion"/>
  </si>
  <si>
    <t>江门</t>
    <phoneticPr fontId="1" type="noConversion"/>
  </si>
  <si>
    <t>肇庆</t>
    <phoneticPr fontId="1" type="noConversion"/>
  </si>
  <si>
    <t>广州</t>
    <phoneticPr fontId="1" type="noConversion"/>
  </si>
  <si>
    <t>关停</t>
    <phoneticPr fontId="1" type="noConversion"/>
  </si>
  <si>
    <t>江苏</t>
    <phoneticPr fontId="1" type="noConversion"/>
  </si>
  <si>
    <t>宿州</t>
    <phoneticPr fontId="1" type="noConversion"/>
  </si>
  <si>
    <t>pot</t>
    <phoneticPr fontId="1" type="noConversion"/>
  </si>
  <si>
    <t>SB</t>
  </si>
  <si>
    <t>BB</t>
  </si>
  <si>
    <t>fold</t>
    <phoneticPr fontId="1" type="noConversion"/>
  </si>
  <si>
    <t>all in</t>
    <phoneticPr fontId="1" type="noConversion"/>
  </si>
  <si>
    <t>s8h8c8cAhK     3 of a kind</t>
  </si>
  <si>
    <t>第1大</t>
  </si>
  <si>
    <t>s8h8d8cAd9     3 of a kind</t>
  </si>
  <si>
    <t>第2大</t>
  </si>
  <si>
    <t>c9d9s8h8cA     two pairs</t>
  </si>
  <si>
    <t>第3大</t>
  </si>
  <si>
    <t>s8h8h7c7cA     two pairs</t>
  </si>
  <si>
    <t>第4大</t>
  </si>
  <si>
    <t>s8h8cAhTd9     one pair</t>
  </si>
  <si>
    <t>第5大</t>
  </si>
  <si>
    <t>stack:</t>
    <phoneticPr fontId="1" type="noConversion"/>
  </si>
  <si>
    <t>total:</t>
    <phoneticPr fontId="1" type="noConversion"/>
  </si>
  <si>
    <t>you</t>
    <phoneticPr fontId="1" type="noConversion"/>
  </si>
  <si>
    <t>Rhys</t>
    <phoneticPr fontId="1" type="noConversion"/>
  </si>
  <si>
    <t>Asby</t>
    <phoneticPr fontId="1" type="noConversion"/>
  </si>
  <si>
    <t>Gould</t>
    <phoneticPr fontId="1" type="noConversion"/>
  </si>
  <si>
    <t>Rouse</t>
    <phoneticPr fontId="1" type="noConversion"/>
  </si>
  <si>
    <t>Liz</t>
    <phoneticPr fontId="1" type="noConversion"/>
  </si>
  <si>
    <t>Abel</t>
    <phoneticPr fontId="1" type="noConversion"/>
  </si>
  <si>
    <t>Spry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</si>
</sst>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
  </numFmts>
  <fonts count="27">
    <font>
      <sz val="11"/>
      <color theme="1"/>
      <name val="宋体"/>
      <family val="2"/>
      <charset val="134"/>
      <scheme val="minor"/>
    </font>
    <font>
      <sz val="9"/>
      <name val="宋体"/>
      <family val="2"/>
      <charset val="134"/>
      <scheme val="minor"/>
    </font>
    <font>
      <sz val="12"/>
      <color rgb="FF282828"/>
      <name val="Arial"/>
      <family val="2"/>
    </font>
    <font>
      <sz val="12"/>
      <color rgb="FF3E3E3E"/>
      <name val="Arial"/>
      <family val="2"/>
    </font>
    <font>
      <sz val="11"/>
      <color rgb="FF3E3E3E"/>
      <name val="Arial"/>
      <family val="2"/>
    </font>
    <font>
      <sz val="12"/>
      <color rgb="FF000000"/>
      <name val="Arial"/>
      <family val="2"/>
    </font>
    <font>
      <sz val="18"/>
      <color rgb="FF000000"/>
      <name val="Arial"/>
      <family val="2"/>
    </font>
    <font>
      <sz val="12"/>
      <color rgb="FF8C8C8C"/>
      <name val="Arial"/>
      <family val="2"/>
    </font>
    <font>
      <b/>
      <sz val="12"/>
      <color rgb="FF3E3E3E"/>
      <name val="Arial"/>
      <family val="2"/>
    </font>
    <font>
      <b/>
      <sz val="12"/>
      <color rgb="FFEF7060"/>
      <name val="Arial"/>
      <family val="2"/>
    </font>
    <font>
      <b/>
      <sz val="11"/>
      <color rgb="FF3E3E3E"/>
      <name val="Arial"/>
      <family val="2"/>
    </font>
    <font>
      <sz val="11"/>
      <color rgb="FF607FA6"/>
      <name val="Arial"/>
      <family val="2"/>
    </font>
    <font>
      <sz val="9"/>
      <color rgb="FF8C8C8C"/>
      <name val="Arial"/>
      <family val="2"/>
    </font>
    <font>
      <sz val="10"/>
      <color rgb="FF8C8C8C"/>
      <name val="Arial"/>
      <family val="2"/>
    </font>
    <font>
      <b/>
      <sz val="15"/>
      <color rgb="FF109271"/>
      <name val="Arial"/>
      <family val="2"/>
    </font>
    <font>
      <sz val="11"/>
      <color rgb="FFFFFFFF"/>
      <name val="Arial"/>
      <family val="2"/>
    </font>
    <font>
      <u/>
      <sz val="11"/>
      <color theme="10"/>
      <name val="宋体"/>
      <family val="3"/>
      <charset val="134"/>
    </font>
    <font>
      <sz val="11"/>
      <color rgb="FF3F3F3F"/>
      <name val="微软雅黑"/>
      <family val="2"/>
      <charset val="134"/>
    </font>
    <font>
      <b/>
      <sz val="11"/>
      <color rgb="FF3F3F3F"/>
      <name val="Arial"/>
      <family val="2"/>
    </font>
    <font>
      <sz val="11"/>
      <color rgb="FF3F3F3F"/>
      <name val="Arial"/>
      <family val="2"/>
    </font>
    <font>
      <b/>
      <sz val="11"/>
      <color rgb="FFAB1942"/>
      <name val="Arial"/>
      <family val="2"/>
    </font>
    <font>
      <sz val="14"/>
      <color rgb="FF444444"/>
      <name val="Microsoft YaHei"/>
      <family val="2"/>
      <charset val="134"/>
    </font>
    <font>
      <b/>
      <sz val="14"/>
      <color rgb="FF444444"/>
      <name val="Microsoft YaHei"/>
      <family val="2"/>
      <charset val="134"/>
    </font>
    <font>
      <sz val="11"/>
      <color rgb="FF3E3E3E"/>
      <name val="宋体"/>
      <family val="3"/>
      <charset val="134"/>
    </font>
    <font>
      <sz val="11"/>
      <color rgb="FFFF0000"/>
      <name val="宋体"/>
      <family val="2"/>
      <charset val="134"/>
      <scheme val="minor"/>
    </font>
    <font>
      <sz val="11"/>
      <color theme="0"/>
      <name val="宋体"/>
      <family val="2"/>
      <charset val="134"/>
      <scheme val="minor"/>
    </font>
    <font>
      <sz val="11"/>
      <color rgb="FF000000"/>
      <name val="宋体"/>
      <family val="2"/>
      <charset val="134"/>
      <scheme val="minor"/>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41">
    <xf numFmtId="0" fontId="0" fillId="0" borderId="0" xfId="0">
      <alignment vertical="center"/>
    </xf>
    <xf numFmtId="0" fontId="2" fillId="0" borderId="0" xfId="0" applyFont="1">
      <alignment vertical="center"/>
    </xf>
    <xf numFmtId="0" fontId="3" fillId="0" borderId="0" xfId="0" applyFont="1">
      <alignment vertical="center"/>
    </xf>
    <xf numFmtId="9" fontId="0" fillId="0" borderId="0" xfId="0" applyNumberFormat="1">
      <alignment vertical="center"/>
    </xf>
    <xf numFmtId="0" fontId="4" fillId="0" borderId="0" xfId="0" applyFo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center" vertical="center"/>
    </xf>
    <xf numFmtId="0" fontId="16" fillId="0" borderId="0" xfId="1" applyAlignment="1" applyProtection="1">
      <alignmen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4" fillId="0" borderId="0" xfId="0" applyFont="1" applyAlignment="1">
      <alignment horizontal="left" vertical="center"/>
    </xf>
    <xf numFmtId="0" fontId="23" fillId="0" borderId="0" xfId="0" applyFont="1" applyAlignment="1">
      <alignment horizontal="left" vertical="center"/>
    </xf>
    <xf numFmtId="0" fontId="0" fillId="0" borderId="2" xfId="0" applyBorder="1">
      <alignment vertical="center"/>
    </xf>
    <xf numFmtId="177" fontId="0" fillId="0" borderId="0" xfId="0" applyNumberFormat="1">
      <alignment vertical="center"/>
    </xf>
    <xf numFmtId="0" fontId="0" fillId="0" borderId="2" xfId="0" applyFont="1" applyFill="1" applyBorder="1">
      <alignment vertical="center"/>
    </xf>
    <xf numFmtId="0" fontId="0" fillId="0" borderId="1" xfId="0" applyNumberFormat="1" applyFont="1" applyBorder="1">
      <alignment vertical="center"/>
    </xf>
    <xf numFmtId="0" fontId="0" fillId="0" borderId="0" xfId="0" applyBorder="1">
      <alignment vertical="center"/>
    </xf>
    <xf numFmtId="176" fontId="0" fillId="0" borderId="0" xfId="0" applyNumberFormat="1" applyBorder="1">
      <alignment vertical="center"/>
    </xf>
    <xf numFmtId="0" fontId="0" fillId="0" borderId="1" xfId="0" applyFont="1" applyBorder="1">
      <alignment vertical="center"/>
    </xf>
    <xf numFmtId="0" fontId="26" fillId="0" borderId="1" xfId="0" applyNumberFormat="1" applyFont="1" applyBorder="1">
      <alignment vertical="center"/>
    </xf>
    <xf numFmtId="0" fontId="24" fillId="0" borderId="1" xfId="0" applyNumberFormat="1" applyFont="1" applyBorder="1">
      <alignment vertical="center"/>
    </xf>
    <xf numFmtId="0" fontId="25" fillId="2" borderId="2" xfId="0" applyFont="1" applyFill="1" applyBorder="1">
      <alignment vertical="center"/>
    </xf>
    <xf numFmtId="0" fontId="25" fillId="3" borderId="2" xfId="0" applyFont="1" applyFill="1" applyBorder="1">
      <alignment vertical="center"/>
    </xf>
    <xf numFmtId="176" fontId="0" fillId="0" borderId="2" xfId="0" applyNumberFormat="1" applyBorder="1">
      <alignment vertical="center"/>
    </xf>
    <xf numFmtId="176" fontId="0" fillId="0" borderId="3" xfId="0" applyNumberFormat="1" applyBorder="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sqref="A1:XFD1"/>
    </sheetView>
  </sheetViews>
  <sheetFormatPr defaultRowHeight="14.4"/>
  <cols>
    <col min="3" max="3" width="16.6640625" customWidth="1"/>
    <col min="4" max="4" width="9.33203125" customWidth="1"/>
  </cols>
  <sheetData>
    <row r="1" spans="1:8">
      <c r="A1" t="s">
        <v>10</v>
      </c>
      <c r="B1" t="s">
        <v>11</v>
      </c>
      <c r="C1" t="s">
        <v>1</v>
      </c>
      <c r="D1" t="s">
        <v>3</v>
      </c>
      <c r="E1" t="s">
        <v>7</v>
      </c>
      <c r="F1" t="s">
        <v>4</v>
      </c>
      <c r="G1" t="s">
        <v>5</v>
      </c>
      <c r="H1" t="s">
        <v>8</v>
      </c>
    </row>
    <row r="2" spans="1:8" ht="15">
      <c r="B2" s="1" t="s">
        <v>12</v>
      </c>
      <c r="C2" t="s">
        <v>2</v>
      </c>
      <c r="D2" t="s">
        <v>6</v>
      </c>
      <c r="E2">
        <v>18000</v>
      </c>
      <c r="H2"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32"/>
  <sheetViews>
    <sheetView topLeftCell="A13" workbookViewId="0">
      <selection activeCell="G24" sqref="G24"/>
    </sheetView>
  </sheetViews>
  <sheetFormatPr defaultRowHeight="14.4"/>
  <sheetData>
    <row r="1" spans="1:9">
      <c r="A1" t="s">
        <v>10</v>
      </c>
      <c r="B1" t="s">
        <v>11</v>
      </c>
      <c r="C1" t="s">
        <v>13</v>
      </c>
      <c r="D1" t="s">
        <v>3</v>
      </c>
      <c r="E1" t="s">
        <v>7</v>
      </c>
      <c r="F1" t="s">
        <v>14</v>
      </c>
      <c r="G1" t="s">
        <v>4</v>
      </c>
      <c r="H1" t="s">
        <v>5</v>
      </c>
      <c r="I1" t="s">
        <v>8</v>
      </c>
    </row>
    <row r="2" spans="1:9">
      <c r="B2" t="s">
        <v>24</v>
      </c>
    </row>
    <row r="3" spans="1:9">
      <c r="A3" t="s">
        <v>16</v>
      </c>
      <c r="C3">
        <v>25483</v>
      </c>
      <c r="G3" t="s">
        <v>26</v>
      </c>
    </row>
    <row r="4" spans="1:9">
      <c r="A4" t="s">
        <v>16</v>
      </c>
      <c r="C4" s="3"/>
      <c r="G4" t="s">
        <v>27</v>
      </c>
    </row>
    <row r="5" spans="1:9">
      <c r="A5" t="s">
        <v>18</v>
      </c>
      <c r="C5">
        <v>2000</v>
      </c>
      <c r="G5" t="s">
        <v>26</v>
      </c>
    </row>
    <row r="6" spans="1:9">
      <c r="A6" t="s">
        <v>18</v>
      </c>
      <c r="B6" t="s">
        <v>102</v>
      </c>
    </row>
    <row r="7" spans="1:9" ht="15">
      <c r="A7" s="2" t="s">
        <v>19</v>
      </c>
      <c r="B7" s="2" t="s">
        <v>20</v>
      </c>
      <c r="C7" s="2" t="s">
        <v>21</v>
      </c>
      <c r="D7" s="2" t="s">
        <v>22</v>
      </c>
    </row>
    <row r="8" spans="1:9">
      <c r="B8" t="s">
        <v>23</v>
      </c>
      <c r="C8">
        <v>36</v>
      </c>
    </row>
    <row r="9" spans="1:9">
      <c r="B9" t="s">
        <v>28</v>
      </c>
      <c r="C9">
        <v>193</v>
      </c>
      <c r="D9" t="s">
        <v>29</v>
      </c>
      <c r="F9" t="s">
        <v>30</v>
      </c>
      <c r="H9" t="s">
        <v>31</v>
      </c>
      <c r="I9" t="s">
        <v>32</v>
      </c>
    </row>
    <row r="10" spans="1:9">
      <c r="B10" t="s">
        <v>33</v>
      </c>
      <c r="C10" t="s">
        <v>34</v>
      </c>
      <c r="D10" t="s">
        <v>35</v>
      </c>
    </row>
    <row r="11" spans="1:9">
      <c r="B11" t="s">
        <v>38</v>
      </c>
      <c r="C11">
        <v>157</v>
      </c>
      <c r="G11" t="s">
        <v>39</v>
      </c>
      <c r="I11" s="4" t="s">
        <v>36</v>
      </c>
    </row>
    <row r="12" spans="1:9">
      <c r="B12" t="s">
        <v>89</v>
      </c>
      <c r="C12">
        <v>59</v>
      </c>
    </row>
    <row r="13" spans="1:9">
      <c r="A13" t="s">
        <v>90</v>
      </c>
      <c r="C13">
        <v>69000</v>
      </c>
      <c r="G13" t="s">
        <v>26</v>
      </c>
    </row>
    <row r="14" spans="1:9">
      <c r="B14" t="s">
        <v>91</v>
      </c>
      <c r="C14">
        <v>309</v>
      </c>
      <c r="G14" t="s">
        <v>26</v>
      </c>
    </row>
    <row r="15" spans="1:9">
      <c r="A15" t="s">
        <v>94</v>
      </c>
      <c r="B15" t="s">
        <v>93</v>
      </c>
      <c r="C15">
        <v>6005</v>
      </c>
      <c r="G15" t="s">
        <v>95</v>
      </c>
    </row>
    <row r="16" spans="1:9">
      <c r="A16" s="26"/>
      <c r="B16" t="s">
        <v>96</v>
      </c>
      <c r="C16">
        <v>9081</v>
      </c>
      <c r="G16" t="s">
        <v>97</v>
      </c>
    </row>
    <row r="17" spans="1:9">
      <c r="A17" s="19" t="s">
        <v>98</v>
      </c>
      <c r="B17" t="s">
        <v>99</v>
      </c>
      <c r="C17">
        <v>28</v>
      </c>
      <c r="G17" t="s">
        <v>26</v>
      </c>
    </row>
    <row r="18" spans="1:9">
      <c r="A18" s="27" t="s">
        <v>100</v>
      </c>
      <c r="C18">
        <v>6757</v>
      </c>
      <c r="G18" t="s">
        <v>26</v>
      </c>
    </row>
    <row r="19" spans="1:9">
      <c r="A19" s="19" t="s">
        <v>0</v>
      </c>
      <c r="C19">
        <v>14148</v>
      </c>
      <c r="G19" t="s">
        <v>26</v>
      </c>
    </row>
    <row r="20" spans="1:9">
      <c r="A20" s="27" t="s">
        <v>101</v>
      </c>
      <c r="I20" t="s">
        <v>103</v>
      </c>
    </row>
    <row r="21" spans="1:9">
      <c r="A21" s="19" t="s">
        <v>104</v>
      </c>
      <c r="C21">
        <v>2599</v>
      </c>
      <c r="G21" t="s">
        <v>26</v>
      </c>
    </row>
    <row r="22" spans="1:9">
      <c r="A22" s="27" t="s">
        <v>105</v>
      </c>
      <c r="B22" t="s">
        <v>173</v>
      </c>
      <c r="C22">
        <v>63</v>
      </c>
    </row>
    <row r="23" spans="1:9">
      <c r="A23" s="27" t="s">
        <v>174</v>
      </c>
      <c r="C23">
        <v>39837</v>
      </c>
      <c r="G23" t="s">
        <v>175</v>
      </c>
    </row>
    <row r="24" spans="1:9">
      <c r="A24" s="27" t="s">
        <v>174</v>
      </c>
      <c r="C24">
        <v>43265</v>
      </c>
      <c r="G24" t="s">
        <v>26</v>
      </c>
    </row>
    <row r="25" spans="1:9">
      <c r="A25" s="27" t="s">
        <v>176</v>
      </c>
      <c r="B25" t="s">
        <v>177</v>
      </c>
      <c r="C25">
        <v>571</v>
      </c>
      <c r="G25" t="s">
        <v>26</v>
      </c>
    </row>
    <row r="26" spans="1:9">
      <c r="A26" s="27" t="s">
        <v>176</v>
      </c>
      <c r="B26" t="s">
        <v>177</v>
      </c>
      <c r="C26">
        <v>80</v>
      </c>
      <c r="G26" t="s">
        <v>175</v>
      </c>
    </row>
    <row r="27" spans="1:9">
      <c r="A27" s="27" t="s">
        <v>176</v>
      </c>
      <c r="B27" t="s">
        <v>178</v>
      </c>
    </row>
    <row r="28" spans="1:9">
      <c r="A28" s="19"/>
      <c r="B28" t="s">
        <v>179</v>
      </c>
      <c r="C28">
        <v>228</v>
      </c>
      <c r="G28" t="s">
        <v>180</v>
      </c>
    </row>
    <row r="29" spans="1:9">
      <c r="A29" s="19" t="s">
        <v>181</v>
      </c>
      <c r="B29" t="s">
        <v>182</v>
      </c>
      <c r="C29">
        <v>1702</v>
      </c>
      <c r="G29" t="s">
        <v>180</v>
      </c>
    </row>
    <row r="30" spans="1:9">
      <c r="A30" s="19"/>
      <c r="C30">
        <v>4400</v>
      </c>
      <c r="G30" t="s">
        <v>175</v>
      </c>
    </row>
    <row r="31" spans="1:9">
      <c r="A31" s="19"/>
    </row>
    <row r="32" spans="1:9">
      <c r="A32" s="26" t="s">
        <v>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57"/>
  <sheetViews>
    <sheetView topLeftCell="A31" workbookViewId="0">
      <selection activeCell="A35" sqref="A35:A45"/>
    </sheetView>
  </sheetViews>
  <sheetFormatPr defaultColWidth="9" defaultRowHeight="15.75" customHeight="1"/>
  <cols>
    <col min="1" max="16384" width="9" style="6"/>
  </cols>
  <sheetData>
    <row r="1" spans="1:1" ht="15.75" customHeight="1">
      <c r="A1" s="5" t="s">
        <v>40</v>
      </c>
    </row>
    <row r="2" spans="1:1" ht="15.75" customHeight="1">
      <c r="A2" s="7" t="s">
        <v>41</v>
      </c>
    </row>
    <row r="3" spans="1:1" ht="15.75" customHeight="1">
      <c r="A3" s="9" t="s">
        <v>42</v>
      </c>
    </row>
    <row r="4" spans="1:1" ht="15.75" customHeight="1">
      <c r="A4" s="10" t="s">
        <v>43</v>
      </c>
    </row>
    <row r="5" spans="1:1" ht="15.75" customHeight="1">
      <c r="A5" s="11" t="s">
        <v>25</v>
      </c>
    </row>
    <row r="6" spans="1:1" ht="15.75" customHeight="1">
      <c r="A6" s="9" t="s">
        <v>44</v>
      </c>
    </row>
    <row r="7" spans="1:1" ht="15.75" customHeight="1">
      <c r="A7" s="11" t="s">
        <v>45</v>
      </c>
    </row>
    <row r="8" spans="1:1" ht="15.75" customHeight="1">
      <c r="A8" s="9" t="s">
        <v>46</v>
      </c>
    </row>
    <row r="9" spans="1:1" ht="15.75" customHeight="1">
      <c r="A9" s="12" t="s">
        <v>47</v>
      </c>
    </row>
    <row r="10" spans="1:1" ht="15.75" customHeight="1">
      <c r="A10" s="9" t="s">
        <v>48</v>
      </c>
    </row>
    <row r="11" spans="1:1" ht="15.75" customHeight="1">
      <c r="A11" s="12" t="s">
        <v>15</v>
      </c>
    </row>
    <row r="12" spans="1:1" ht="15.75" customHeight="1">
      <c r="A12" s="9" t="s">
        <v>49</v>
      </c>
    </row>
    <row r="13" spans="1:1" ht="15.75" customHeight="1">
      <c r="A13" s="12" t="s">
        <v>17</v>
      </c>
    </row>
    <row r="14" spans="1:1" ht="15.75" customHeight="1">
      <c r="A14" s="9" t="s">
        <v>50</v>
      </c>
    </row>
    <row r="15" spans="1:1" ht="15.75" customHeight="1">
      <c r="A15" s="12" t="s">
        <v>51</v>
      </c>
    </row>
    <row r="16" spans="1:1" ht="15.75" customHeight="1">
      <c r="A16" s="9" t="s">
        <v>52</v>
      </c>
    </row>
    <row r="17" spans="1:1" ht="15.75" customHeight="1">
      <c r="A17" s="12" t="s">
        <v>19</v>
      </c>
    </row>
    <row r="18" spans="1:1" ht="15.75" customHeight="1">
      <c r="A18" s="9" t="s">
        <v>53</v>
      </c>
    </row>
    <row r="19" spans="1:1" ht="15.75" customHeight="1">
      <c r="A19" s="12" t="s">
        <v>54</v>
      </c>
    </row>
    <row r="20" spans="1:1" ht="15.75" customHeight="1">
      <c r="A20" s="9" t="s">
        <v>55</v>
      </c>
    </row>
    <row r="21" spans="1:1" ht="15.75" customHeight="1">
      <c r="A21" s="12" t="s">
        <v>56</v>
      </c>
    </row>
    <row r="22" spans="1:1" ht="15.75" customHeight="1">
      <c r="A22" s="9" t="s">
        <v>57</v>
      </c>
    </row>
    <row r="23" spans="1:1" ht="15.75" customHeight="1">
      <c r="A23" s="12" t="s">
        <v>58</v>
      </c>
    </row>
    <row r="24" spans="1:1" ht="15.75" customHeight="1">
      <c r="A24" s="9" t="s">
        <v>59</v>
      </c>
    </row>
    <row r="25" spans="1:1" ht="15.75" customHeight="1">
      <c r="A25" s="12" t="s">
        <v>60</v>
      </c>
    </row>
    <row r="26" spans="1:1" ht="15.75" customHeight="1">
      <c r="A26" s="9" t="s">
        <v>61</v>
      </c>
    </row>
    <row r="27" spans="1:1" ht="15.75" customHeight="1">
      <c r="A27" s="12" t="s">
        <v>62</v>
      </c>
    </row>
    <row r="28" spans="1:1" ht="15.75" customHeight="1">
      <c r="A28" s="9" t="s">
        <v>63</v>
      </c>
    </row>
    <row r="29" spans="1:1" ht="15.75" customHeight="1">
      <c r="A29" s="12" t="s">
        <v>37</v>
      </c>
    </row>
    <row r="30" spans="1:1" ht="15.75" customHeight="1">
      <c r="A30" s="9" t="s">
        <v>64</v>
      </c>
    </row>
    <row r="31" spans="1:1" ht="15.75" customHeight="1">
      <c r="A31" s="12" t="s">
        <v>65</v>
      </c>
    </row>
    <row r="32" spans="1:1" ht="15.75" customHeight="1">
      <c r="A32" s="10" t="s">
        <v>66</v>
      </c>
    </row>
    <row r="33" spans="1:1" ht="15.75" customHeight="1">
      <c r="A33" s="12" t="s">
        <v>67</v>
      </c>
    </row>
    <row r="34" spans="1:1" ht="15.75" customHeight="1">
      <c r="A34" s="12" t="s">
        <v>68</v>
      </c>
    </row>
    <row r="35" spans="1:1" ht="15.75" customHeight="1">
      <c r="A35" s="12" t="s">
        <v>69</v>
      </c>
    </row>
    <row r="36" spans="1:1" ht="15.75" customHeight="1">
      <c r="A36" s="12" t="s">
        <v>70</v>
      </c>
    </row>
    <row r="37" spans="1:1" ht="15.75" customHeight="1">
      <c r="A37" s="12" t="s">
        <v>71</v>
      </c>
    </row>
    <row r="38" spans="1:1" ht="15.75" customHeight="1">
      <c r="A38" s="12" t="s">
        <v>72</v>
      </c>
    </row>
    <row r="39" spans="1:1" ht="15.75" customHeight="1">
      <c r="A39" s="12" t="s">
        <v>73</v>
      </c>
    </row>
    <row r="40" spans="1:1" ht="15.75" customHeight="1">
      <c r="A40" s="12" t="s">
        <v>74</v>
      </c>
    </row>
    <row r="41" spans="1:1" ht="15.75" customHeight="1">
      <c r="A41" s="12" t="s">
        <v>75</v>
      </c>
    </row>
    <row r="42" spans="1:1" ht="15.75" customHeight="1">
      <c r="A42" s="12" t="s">
        <v>76</v>
      </c>
    </row>
    <row r="43" spans="1:1" ht="15.75" customHeight="1">
      <c r="A43" s="12" t="s">
        <v>77</v>
      </c>
    </row>
    <row r="44" spans="1:1" ht="15.75" customHeight="1">
      <c r="A44" s="12" t="s">
        <v>78</v>
      </c>
    </row>
    <row r="45" spans="1:1" ht="15.75" customHeight="1">
      <c r="A45" s="12" t="s">
        <v>79</v>
      </c>
    </row>
    <row r="46" spans="1:1" ht="15.75" customHeight="1">
      <c r="A46" s="9"/>
    </row>
    <row r="47" spans="1:1" ht="15.75" customHeight="1">
      <c r="A47" s="13"/>
    </row>
    <row r="48" spans="1:1" ht="15.75" customHeight="1">
      <c r="A48" s="14"/>
    </row>
    <row r="49" spans="1:1" ht="15.75" customHeight="1">
      <c r="A49" s="15"/>
    </row>
    <row r="50" spans="1:1" ht="15.75" customHeight="1">
      <c r="A50" s="16"/>
    </row>
    <row r="51" spans="1:1" ht="15.75" customHeight="1">
      <c r="A51" s="16"/>
    </row>
    <row r="52" spans="1:1" ht="15.75" customHeight="1">
      <c r="A52" s="16"/>
    </row>
    <row r="53" spans="1:1" ht="15.75" customHeight="1">
      <c r="A53" s="16"/>
    </row>
    <row r="54" spans="1:1" ht="15.75" customHeight="1">
      <c r="A54" s="17"/>
    </row>
    <row r="55" spans="1:1" ht="15.75" customHeight="1">
      <c r="A55" s="8"/>
    </row>
    <row r="56" spans="1:1" ht="15.75" customHeight="1">
      <c r="A56" s="18"/>
    </row>
    <row r="57" spans="1:1" ht="15.75" customHeight="1">
      <c r="A57" s="1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B38"/>
  <sheetViews>
    <sheetView topLeftCell="A4" workbookViewId="0">
      <selection activeCell="A36" sqref="A36"/>
    </sheetView>
  </sheetViews>
  <sheetFormatPr defaultColWidth="9" defaultRowHeight="14.4"/>
  <cols>
    <col min="1" max="1" width="9" style="19"/>
    <col min="2" max="16384" width="9" style="6"/>
  </cols>
  <sheetData>
    <row r="1" spans="1:1">
      <c r="A1" s="19" t="s">
        <v>106</v>
      </c>
    </row>
    <row r="2" spans="1:1" ht="15.6">
      <c r="A2" s="20" t="s">
        <v>80</v>
      </c>
    </row>
    <row r="3" spans="1:1">
      <c r="A3" s="21" t="s">
        <v>107</v>
      </c>
    </row>
    <row r="4" spans="1:1">
      <c r="A4" s="22" t="s">
        <v>108</v>
      </c>
    </row>
    <row r="5" spans="1:1">
      <c r="A5" s="22" t="s">
        <v>109</v>
      </c>
    </row>
    <row r="6" spans="1:1">
      <c r="A6" s="22" t="s">
        <v>110</v>
      </c>
    </row>
    <row r="7" spans="1:1">
      <c r="A7" s="22" t="s">
        <v>111</v>
      </c>
    </row>
    <row r="8" spans="1:1">
      <c r="A8" s="22" t="s">
        <v>112</v>
      </c>
    </row>
    <row r="9" spans="1:1">
      <c r="A9" s="22" t="s">
        <v>113</v>
      </c>
    </row>
    <row r="10" spans="1:1">
      <c r="A10" s="22" t="s">
        <v>114</v>
      </c>
    </row>
    <row r="11" spans="1:1">
      <c r="A11" s="22" t="s">
        <v>81</v>
      </c>
    </row>
    <row r="12" spans="1:1">
      <c r="A12" s="22" t="s">
        <v>82</v>
      </c>
    </row>
    <row r="13" spans="1:1">
      <c r="A13" s="22" t="s">
        <v>83</v>
      </c>
    </row>
    <row r="14" spans="1:1">
      <c r="A14" s="22" t="s">
        <v>115</v>
      </c>
    </row>
    <row r="15" spans="1:1">
      <c r="A15" s="22" t="s">
        <v>116</v>
      </c>
    </row>
    <row r="16" spans="1:1">
      <c r="A16" s="22" t="s">
        <v>117</v>
      </c>
    </row>
    <row r="17" spans="1:1">
      <c r="A17" s="22" t="s">
        <v>84</v>
      </c>
    </row>
    <row r="18" spans="1:1">
      <c r="A18" s="22" t="s">
        <v>85</v>
      </c>
    </row>
    <row r="19" spans="1:1">
      <c r="A19" s="22" t="s">
        <v>86</v>
      </c>
    </row>
    <row r="20" spans="1:1">
      <c r="A20" s="22" t="s">
        <v>118</v>
      </c>
    </row>
    <row r="21" spans="1:1">
      <c r="A21" s="22" t="s">
        <v>119</v>
      </c>
    </row>
    <row r="22" spans="1:1">
      <c r="A22" s="22" t="s">
        <v>120</v>
      </c>
    </row>
    <row r="23" spans="1:1">
      <c r="A23" s="22" t="s">
        <v>121</v>
      </c>
    </row>
    <row r="24" spans="1:1">
      <c r="A24" s="22" t="s">
        <v>122</v>
      </c>
    </row>
    <row r="25" spans="1:1">
      <c r="A25" s="22" t="s">
        <v>123</v>
      </c>
    </row>
    <row r="26" spans="1:1">
      <c r="A26" s="21" t="s">
        <v>124</v>
      </c>
    </row>
    <row r="27" spans="1:1">
      <c r="A27" s="22" t="s">
        <v>125</v>
      </c>
    </row>
    <row r="28" spans="1:1">
      <c r="A28" s="22" t="s">
        <v>126</v>
      </c>
    </row>
    <row r="29" spans="1:1">
      <c r="A29" s="22" t="s">
        <v>127</v>
      </c>
    </row>
    <row r="30" spans="1:1">
      <c r="A30" s="22" t="s">
        <v>128</v>
      </c>
    </row>
    <row r="31" spans="1:1">
      <c r="A31" s="22" t="s">
        <v>129</v>
      </c>
    </row>
    <row r="32" spans="1:1">
      <c r="A32" s="23" t="s">
        <v>87</v>
      </c>
    </row>
    <row r="33" spans="1:28">
      <c r="A33" s="22" t="s">
        <v>130</v>
      </c>
    </row>
    <row r="34" spans="1:28">
      <c r="A34" s="21" t="s">
        <v>131</v>
      </c>
    </row>
    <row r="35" spans="1:28">
      <c r="A35" s="21" t="s">
        <v>132</v>
      </c>
    </row>
    <row r="36" spans="1:28" ht="20.399999999999999">
      <c r="A36" s="24" t="s">
        <v>88</v>
      </c>
    </row>
    <row r="37" spans="1:28" ht="19.2">
      <c r="A37" s="25" t="s">
        <v>133</v>
      </c>
    </row>
    <row r="38" spans="1:28" ht="19.2">
      <c r="A38" s="25" t="s">
        <v>134</v>
      </c>
      <c r="B38" s="6" t="s">
        <v>135</v>
      </c>
      <c r="C38" s="6" t="s">
        <v>136</v>
      </c>
      <c r="D38" s="6" t="s">
        <v>137</v>
      </c>
      <c r="E38" s="6" t="s">
        <v>138</v>
      </c>
      <c r="F38" s="6" t="s">
        <v>139</v>
      </c>
      <c r="G38" s="6" t="s">
        <v>140</v>
      </c>
      <c r="H38" s="6" t="s">
        <v>141</v>
      </c>
      <c r="I38" s="6" t="s">
        <v>142</v>
      </c>
      <c r="J38" s="6" t="s">
        <v>143</v>
      </c>
      <c r="K38" s="6" t="s">
        <v>144</v>
      </c>
      <c r="L38" s="6" t="s">
        <v>145</v>
      </c>
      <c r="M38" s="6" t="s">
        <v>146</v>
      </c>
      <c r="N38" s="6" t="s">
        <v>147</v>
      </c>
      <c r="O38" s="6" t="s">
        <v>148</v>
      </c>
      <c r="P38" s="6" t="s">
        <v>149</v>
      </c>
      <c r="Q38" s="6" t="s">
        <v>150</v>
      </c>
      <c r="R38" s="6" t="s">
        <v>151</v>
      </c>
      <c r="S38" s="6" t="s">
        <v>152</v>
      </c>
      <c r="T38" s="6" t="s">
        <v>153</v>
      </c>
      <c r="U38" s="6" t="s">
        <v>154</v>
      </c>
      <c r="V38" s="6" t="s">
        <v>155</v>
      </c>
      <c r="W38" s="6" t="s">
        <v>156</v>
      </c>
      <c r="X38" s="6" t="s">
        <v>157</v>
      </c>
      <c r="Y38" s="6" t="s">
        <v>158</v>
      </c>
      <c r="Z38" s="6" t="s">
        <v>159</v>
      </c>
      <c r="AA38" s="6" t="s">
        <v>160</v>
      </c>
      <c r="AB38" s="6" t="s">
        <v>161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31"/>
  <sheetViews>
    <sheetView topLeftCell="A19" workbookViewId="0">
      <selection activeCell="B31" sqref="B31"/>
    </sheetView>
  </sheetViews>
  <sheetFormatPr defaultRowHeight="14.4"/>
  <sheetData>
    <row r="1" spans="1:2">
      <c r="A1" t="s">
        <v>172</v>
      </c>
    </row>
    <row r="2" spans="1:2">
      <c r="A2" t="s">
        <v>162</v>
      </c>
      <c r="B2" t="s">
        <v>171</v>
      </c>
    </row>
    <row r="3" spans="1:2">
      <c r="A3" t="s">
        <v>134</v>
      </c>
      <c r="B3">
        <v>6196</v>
      </c>
    </row>
    <row r="4" spans="1:2">
      <c r="A4" t="s">
        <v>54</v>
      </c>
      <c r="B4">
        <v>8565</v>
      </c>
    </row>
    <row r="5" spans="1:2">
      <c r="A5" t="s">
        <v>163</v>
      </c>
      <c r="B5">
        <v>3371</v>
      </c>
    </row>
    <row r="6" spans="1:2">
      <c r="A6" t="s">
        <v>137</v>
      </c>
      <c r="B6">
        <v>592</v>
      </c>
    </row>
    <row r="7" spans="1:2">
      <c r="A7" t="s">
        <v>139</v>
      </c>
      <c r="B7">
        <v>4621</v>
      </c>
    </row>
    <row r="8" spans="1:2">
      <c r="A8" t="s">
        <v>138</v>
      </c>
      <c r="B8">
        <v>1807</v>
      </c>
    </row>
    <row r="9" spans="1:2">
      <c r="A9" t="s">
        <v>140</v>
      </c>
      <c r="B9">
        <v>3436</v>
      </c>
    </row>
    <row r="10" spans="1:2">
      <c r="A10" t="s">
        <v>141</v>
      </c>
      <c r="B10">
        <v>1906</v>
      </c>
    </row>
    <row r="11" spans="1:2">
      <c r="A11" t="s">
        <v>164</v>
      </c>
      <c r="B11">
        <v>1524</v>
      </c>
    </row>
    <row r="12" spans="1:2">
      <c r="A12" t="s">
        <v>142</v>
      </c>
      <c r="B12">
        <v>4782</v>
      </c>
    </row>
    <row r="13" spans="1:2">
      <c r="A13" t="s">
        <v>165</v>
      </c>
      <c r="B13">
        <v>984</v>
      </c>
    </row>
    <row r="14" spans="1:2">
      <c r="A14" t="s">
        <v>145</v>
      </c>
      <c r="B14">
        <v>161</v>
      </c>
    </row>
    <row r="15" spans="1:2">
      <c r="A15" t="s">
        <v>146</v>
      </c>
      <c r="B15">
        <v>267</v>
      </c>
    </row>
    <row r="16" spans="1:2">
      <c r="A16" t="s">
        <v>166</v>
      </c>
      <c r="B16">
        <v>197</v>
      </c>
    </row>
    <row r="17" spans="1:2">
      <c r="A17" t="s">
        <v>167</v>
      </c>
      <c r="B17">
        <v>424</v>
      </c>
    </row>
    <row r="18" spans="1:2">
      <c r="A18" t="s">
        <v>149</v>
      </c>
      <c r="B18">
        <v>627</v>
      </c>
    </row>
    <row r="19" spans="1:2">
      <c r="A19" t="s">
        <v>153</v>
      </c>
      <c r="B19">
        <v>932</v>
      </c>
    </row>
    <row r="20" spans="1:2">
      <c r="A20" t="s">
        <v>151</v>
      </c>
      <c r="B20">
        <v>1390</v>
      </c>
    </row>
    <row r="21" spans="1:2">
      <c r="A21" t="s">
        <v>150</v>
      </c>
      <c r="B21">
        <v>768</v>
      </c>
    </row>
    <row r="22" spans="1:2">
      <c r="A22" t="s">
        <v>152</v>
      </c>
      <c r="B22">
        <v>310</v>
      </c>
    </row>
    <row r="23" spans="1:2">
      <c r="A23" t="s">
        <v>168</v>
      </c>
      <c r="B23">
        <v>1483</v>
      </c>
    </row>
    <row r="24" spans="1:2">
      <c r="A24" t="s">
        <v>169</v>
      </c>
      <c r="B24">
        <v>539</v>
      </c>
    </row>
    <row r="25" spans="1:2">
      <c r="A25" t="s">
        <v>170</v>
      </c>
      <c r="B25">
        <v>1311</v>
      </c>
    </row>
    <row r="26" spans="1:2">
      <c r="A26" t="s">
        <v>158</v>
      </c>
      <c r="B26">
        <v>1420</v>
      </c>
    </row>
    <row r="27" spans="1:2">
      <c r="A27" t="s">
        <v>157</v>
      </c>
      <c r="B27">
        <v>596</v>
      </c>
    </row>
    <row r="28" spans="1:2">
      <c r="A28" t="s">
        <v>156</v>
      </c>
      <c r="B28">
        <v>1926</v>
      </c>
    </row>
    <row r="29" spans="1:2">
      <c r="A29" t="s">
        <v>159</v>
      </c>
      <c r="B29">
        <v>984</v>
      </c>
    </row>
    <row r="30" spans="1:2">
      <c r="A30" t="s">
        <v>160</v>
      </c>
      <c r="B30">
        <v>4924</v>
      </c>
    </row>
    <row r="31" spans="1:2">
      <c r="A31">
        <f>COUNTA(A3:A30)</f>
        <v>28</v>
      </c>
      <c r="B31">
        <f>SUM(B3:B30)</f>
        <v>56043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J1:AG24"/>
  <sheetViews>
    <sheetView showGridLines="0" showRowColHeaders="0" tabSelected="1" topLeftCell="J1" zoomScale="85" zoomScaleNormal="85" workbookViewId="0">
      <selection activeCell="W9" activeCellId="1" sqref="W9:X9 W9:X9"/>
    </sheetView>
  </sheetViews>
  <sheetFormatPr defaultColWidth="3.88671875" defaultRowHeight="14.25" customHeight="1"/>
  <sheetData>
    <row r="1" spans="10:33" ht="14.25" customHeight="1">
      <c r="L1" t="s">
        <v>189</v>
      </c>
      <c r="T1" t="s">
        <v>193</v>
      </c>
      <c r="AB1" t="s">
        <v>191</v>
      </c>
    </row>
    <row r="2" spans="10:33" ht="14.25" customHeight="1">
      <c r="K2" t="s">
        <v>188</v>
      </c>
      <c r="S2" t="s">
        <v>192</v>
      </c>
      <c r="AA2" t="s">
        <v>190</v>
      </c>
    </row>
    <row r="3" spans="10:33" ht="14.25" customHeight="1">
      <c r="L3" s="38" t="s">
        <v>187</v>
      </c>
      <c r="M3" s="38"/>
      <c r="N3" s="40">
        <v>100</v>
      </c>
      <c r="O3" s="40"/>
      <c r="T3" s="38" t="s">
        <v>187</v>
      </c>
      <c r="U3" s="38"/>
      <c r="V3" s="40">
        <v>100</v>
      </c>
      <c r="W3" s="40"/>
      <c r="AB3" s="38" t="s">
        <v>187</v>
      </c>
      <c r="AC3" s="38"/>
      <c r="AD3" s="40">
        <v>100</v>
      </c>
      <c r="AE3" s="40"/>
    </row>
    <row r="4" spans="10:33" ht="14.25" customHeight="1">
      <c r="N4" s="29"/>
      <c r="O4" s="29"/>
      <c r="V4" s="29"/>
      <c r="W4" s="29"/>
      <c r="AD4" s="29"/>
      <c r="AE4" s="29"/>
    </row>
    <row r="5" spans="10:33" ht="14.25" customHeight="1">
      <c r="L5" s="28" t="s">
        <v>203</v>
      </c>
      <c r="M5" s="28"/>
      <c r="N5" s="34" t="str">
        <f t="shared" ref="N5:O5" si="0">IF(ISTEXT(N4),"|||","")</f>
        <v/>
      </c>
      <c r="O5" s="34" t="str">
        <f t="shared" si="0"/>
        <v/>
      </c>
      <c r="T5" s="28" t="s">
        <v>204</v>
      </c>
      <c r="U5" s="28"/>
      <c r="V5" s="34" t="str">
        <f t="shared" ref="V5:W5" si="1">IF(ISTEXT(V4),"|||","")</f>
        <v/>
      </c>
      <c r="W5" s="34" t="str">
        <f t="shared" si="1"/>
        <v/>
      </c>
      <c r="AB5" s="28" t="s">
        <v>205</v>
      </c>
      <c r="AC5" s="28"/>
      <c r="AD5" s="34" t="str">
        <f t="shared" ref="AD5:AE5" si="2">IF(ISTEXT(AD4),"|||","")</f>
        <v/>
      </c>
      <c r="AE5" s="34" t="str">
        <f t="shared" si="2"/>
        <v/>
      </c>
    </row>
    <row r="6" spans="10:33" ht="14.25" customHeight="1">
      <c r="L6" s="28" t="s">
        <v>198</v>
      </c>
      <c r="M6" s="28"/>
      <c r="N6" s="40">
        <v>100</v>
      </c>
      <c r="O6" s="40"/>
      <c r="T6" s="28" t="s">
        <v>198</v>
      </c>
      <c r="U6" s="28"/>
      <c r="V6" s="40">
        <v>100</v>
      </c>
      <c r="W6" s="40"/>
      <c r="AB6" s="28" t="s">
        <v>198</v>
      </c>
      <c r="AC6" s="28"/>
      <c r="AD6" s="40">
        <v>100</v>
      </c>
      <c r="AE6" s="40"/>
    </row>
    <row r="8" spans="10:33" ht="14.25" customHeight="1">
      <c r="K8" s="32"/>
      <c r="L8" s="32"/>
      <c r="N8" s="32"/>
      <c r="O8" s="32"/>
      <c r="Q8" s="32"/>
      <c r="R8" s="32"/>
      <c r="T8" s="28" t="s">
        <v>183</v>
      </c>
      <c r="U8" s="28"/>
      <c r="W8" s="32"/>
      <c r="X8" s="32"/>
      <c r="Z8" s="32"/>
      <c r="AA8" s="32"/>
      <c r="AC8" s="32"/>
      <c r="AD8" s="32"/>
      <c r="AF8" s="32"/>
      <c r="AG8" s="32"/>
    </row>
    <row r="9" spans="10:33" ht="14.25" customHeight="1">
      <c r="K9" s="33"/>
      <c r="L9" s="33"/>
      <c r="N9" s="33"/>
      <c r="O9" s="33"/>
      <c r="Q9" s="33"/>
      <c r="R9" s="33"/>
      <c r="T9" s="39"/>
      <c r="U9" s="39"/>
      <c r="W9" s="33"/>
      <c r="X9" s="33"/>
      <c r="Z9" s="33"/>
      <c r="AA9" s="33"/>
      <c r="AC9" s="33"/>
      <c r="AD9" s="33"/>
      <c r="AF9" s="33"/>
      <c r="AG9" s="33"/>
    </row>
    <row r="11" spans="10:33" ht="14.25" customHeight="1">
      <c r="K11" s="37" t="s">
        <v>186</v>
      </c>
      <c r="L11" s="37"/>
      <c r="M11" s="40"/>
      <c r="N11" s="40"/>
      <c r="T11" s="40" t="s">
        <v>199</v>
      </c>
      <c r="U11" s="40"/>
      <c r="V11" s="40">
        <v>0</v>
      </c>
      <c r="W11" s="40"/>
      <c r="AC11" s="38" t="s">
        <v>187</v>
      </c>
      <c r="AD11" s="38"/>
      <c r="AE11" s="40">
        <v>100</v>
      </c>
      <c r="AF11" s="40"/>
    </row>
    <row r="12" spans="10:33" ht="14.25" customHeight="1">
      <c r="M12" s="29"/>
      <c r="N12" s="29"/>
      <c r="T12" s="29"/>
      <c r="U12" s="29"/>
      <c r="V12" s="29"/>
      <c r="W12" s="29"/>
      <c r="X12" s="29"/>
      <c r="AE12" s="29"/>
      <c r="AF12" s="29"/>
    </row>
    <row r="13" spans="10:33" ht="14.25" customHeight="1">
      <c r="J13" t="s">
        <v>185</v>
      </c>
      <c r="K13" s="28" t="s">
        <v>202</v>
      </c>
      <c r="L13" s="28"/>
      <c r="M13" s="34" t="str">
        <f t="shared" ref="M13:N13" si="3">IF(ISTEXT(M12),"|||","")</f>
        <v/>
      </c>
      <c r="N13" s="34" t="str">
        <f t="shared" si="3"/>
        <v/>
      </c>
      <c r="T13" s="35" t="str">
        <f t="shared" ref="T13:X13" si="4">IF(T12=0,"",T12)</f>
        <v/>
      </c>
      <c r="U13" s="35" t="str">
        <f t="shared" si="4"/>
        <v/>
      </c>
      <c r="V13" s="36" t="str">
        <f t="shared" si="4"/>
        <v/>
      </c>
      <c r="W13" s="36" t="str">
        <f t="shared" si="4"/>
        <v/>
      </c>
      <c r="X13" s="36" t="str">
        <f t="shared" si="4"/>
        <v/>
      </c>
      <c r="AC13" s="28" t="s">
        <v>206</v>
      </c>
      <c r="AD13" s="28"/>
      <c r="AE13" s="34" t="str">
        <f t="shared" ref="AE13:AF13" si="5">IF(ISTEXT(AE12),"|||","")</f>
        <v/>
      </c>
      <c r="AF13" s="34" t="str">
        <f t="shared" si="5"/>
        <v/>
      </c>
    </row>
    <row r="14" spans="10:33" ht="14.25" customHeight="1">
      <c r="K14" s="28" t="s">
        <v>198</v>
      </c>
      <c r="L14" s="28"/>
      <c r="M14" s="40">
        <v>100</v>
      </c>
      <c r="N14" s="40"/>
      <c r="AC14" s="28" t="s">
        <v>198</v>
      </c>
      <c r="AD14" s="28"/>
      <c r="AE14" s="40">
        <v>100</v>
      </c>
      <c r="AF14" s="40"/>
    </row>
    <row r="15" spans="10:33" ht="14.25" customHeight="1">
      <c r="AB15" t="s">
        <v>196</v>
      </c>
    </row>
    <row r="16" spans="10:33" ht="14.25" customHeight="1">
      <c r="AC16" t="s">
        <v>197</v>
      </c>
    </row>
    <row r="19" spans="11:31" ht="14.25" customHeight="1">
      <c r="L19" s="30"/>
      <c r="M19" s="37"/>
      <c r="N19" s="40"/>
      <c r="O19" s="40"/>
      <c r="T19" s="30"/>
      <c r="U19" s="37"/>
      <c r="V19" s="40"/>
      <c r="W19" s="40"/>
      <c r="AB19" s="38" t="s">
        <v>187</v>
      </c>
      <c r="AC19" s="38"/>
      <c r="AD19" s="40">
        <v>100</v>
      </c>
      <c r="AE19" s="40"/>
    </row>
    <row r="20" spans="11:31" ht="14.25" customHeight="1">
      <c r="N20" s="29"/>
      <c r="O20" s="29"/>
      <c r="V20" s="29"/>
      <c r="W20" s="29"/>
      <c r="AD20" s="29"/>
      <c r="AE20" s="29"/>
    </row>
    <row r="21" spans="11:31" ht="14.25" customHeight="1">
      <c r="K21" t="s">
        <v>184</v>
      </c>
      <c r="L21" s="28" t="s">
        <v>201</v>
      </c>
      <c r="M21" s="28"/>
      <c r="N21" s="34" t="str">
        <f t="shared" ref="N21:O21" si="6">IF(ISTEXT(N20),"|||","")</f>
        <v/>
      </c>
      <c r="O21" s="34" t="str">
        <f t="shared" si="6"/>
        <v/>
      </c>
      <c r="T21" s="28" t="s">
        <v>200</v>
      </c>
      <c r="U21" s="28"/>
      <c r="V21" s="31" t="str">
        <f t="shared" ref="V21:W21" si="7">IF(ISTEXT(V20),V20,"")</f>
        <v/>
      </c>
      <c r="W21" s="31" t="str">
        <f t="shared" si="7"/>
        <v/>
      </c>
      <c r="AB21" s="28" t="s">
        <v>207</v>
      </c>
      <c r="AC21" s="28"/>
      <c r="AD21" s="34" t="str">
        <f t="shared" ref="AD21:AE21" si="8">IF(ISTEXT(AD20),"|||","")</f>
        <v/>
      </c>
      <c r="AE21" s="34" t="str">
        <f t="shared" si="8"/>
        <v/>
      </c>
    </row>
    <row r="22" spans="11:31" ht="14.25" customHeight="1">
      <c r="L22" s="28" t="s">
        <v>198</v>
      </c>
      <c r="M22" s="28"/>
      <c r="N22" s="40">
        <v>100</v>
      </c>
      <c r="O22" s="40"/>
      <c r="T22" s="28" t="s">
        <v>198</v>
      </c>
      <c r="U22" s="28"/>
      <c r="V22" s="40">
        <v>100</v>
      </c>
      <c r="W22" s="40"/>
      <c r="AB22" s="28" t="s">
        <v>198</v>
      </c>
      <c r="AC22" s="28"/>
      <c r="AD22" s="40">
        <v>100</v>
      </c>
      <c r="AE22" s="40"/>
    </row>
    <row r="23" spans="11:31" ht="14.25" customHeight="1">
      <c r="AA23" t="s">
        <v>194</v>
      </c>
    </row>
    <row r="24" spans="11:31" ht="14.25" customHeight="1">
      <c r="AB24" t="s">
        <v>195</v>
      </c>
    </row>
  </sheetData>
  <mergeCells count="58">
    <mergeCell ref="AB5:AC5"/>
    <mergeCell ref="T5:U5"/>
    <mergeCell ref="L5:M5"/>
    <mergeCell ref="K13:L13"/>
    <mergeCell ref="L21:M21"/>
    <mergeCell ref="T21:U21"/>
    <mergeCell ref="K11:L11"/>
    <mergeCell ref="L19:M19"/>
    <mergeCell ref="T19:U19"/>
    <mergeCell ref="AB19:AC19"/>
    <mergeCell ref="AB21:AC21"/>
    <mergeCell ref="AC13:AD13"/>
    <mergeCell ref="AD3:AE3"/>
    <mergeCell ref="V3:W3"/>
    <mergeCell ref="N3:O3"/>
    <mergeCell ref="M11:N11"/>
    <mergeCell ref="N19:O19"/>
    <mergeCell ref="V19:W19"/>
    <mergeCell ref="AC11:AD11"/>
    <mergeCell ref="AB3:AC3"/>
    <mergeCell ref="T3:U3"/>
    <mergeCell ref="L3:M3"/>
    <mergeCell ref="AE14:AF14"/>
    <mergeCell ref="AD22:AE22"/>
    <mergeCell ref="V22:W22"/>
    <mergeCell ref="N22:O22"/>
    <mergeCell ref="M14:N14"/>
    <mergeCell ref="N6:O6"/>
    <mergeCell ref="V11:W11"/>
    <mergeCell ref="T11:U11"/>
    <mergeCell ref="AD19:AE19"/>
    <mergeCell ref="AE11:AF11"/>
    <mergeCell ref="T6:U6"/>
    <mergeCell ref="AB6:AC6"/>
    <mergeCell ref="AC14:AD14"/>
    <mergeCell ref="AB22:AC22"/>
    <mergeCell ref="T22:U22"/>
    <mergeCell ref="L22:M22"/>
    <mergeCell ref="K14:L14"/>
    <mergeCell ref="L6:M6"/>
    <mergeCell ref="V6:W6"/>
    <mergeCell ref="AD6:AE6"/>
    <mergeCell ref="AF8:AG8"/>
    <mergeCell ref="K8:L8"/>
    <mergeCell ref="AC8:AD8"/>
    <mergeCell ref="N8:O8"/>
    <mergeCell ref="Z8:AA8"/>
    <mergeCell ref="Q8:R8"/>
    <mergeCell ref="W8:X8"/>
    <mergeCell ref="T8:U8"/>
    <mergeCell ref="AF9:AG9"/>
    <mergeCell ref="K9:L9"/>
    <mergeCell ref="AC9:AD9"/>
    <mergeCell ref="N9:O9"/>
    <mergeCell ref="Z9:AA9"/>
    <mergeCell ref="Q9:R9"/>
    <mergeCell ref="W9:X9"/>
    <mergeCell ref="T9:U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粗</vt:lpstr>
      <vt:lpstr>Sheet4</vt:lpstr>
      <vt:lpstr>Sheet3</vt:lpstr>
      <vt:lpstr>京津冀及周边传输通道“2+26”城市</vt:lpstr>
      <vt:lpstr>Sheet5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Yanhai</dc:creator>
  <cp:lastModifiedBy>YanHai Cao</cp:lastModifiedBy>
  <dcterms:created xsi:type="dcterms:W3CDTF">2017-12-28T02:22:47Z</dcterms:created>
  <dcterms:modified xsi:type="dcterms:W3CDTF">2017-12-30T08:28:44Z</dcterms:modified>
</cp:coreProperties>
</file>