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65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F3" i="4" l="1"/>
  <c r="F4" i="4"/>
  <c r="F2" i="4"/>
  <c r="D3" i="4"/>
  <c r="D4" i="4"/>
  <c r="D5" i="4"/>
  <c r="D6" i="4"/>
  <c r="D7" i="4"/>
  <c r="D8" i="4"/>
  <c r="D2" i="4"/>
  <c r="F19" i="3"/>
  <c r="F18" i="3"/>
  <c r="F17" i="3"/>
  <c r="D17" i="3"/>
  <c r="F16" i="3"/>
  <c r="C10" i="2"/>
  <c r="D18" i="3"/>
  <c r="F5" i="3"/>
  <c r="F6" i="3"/>
  <c r="F7" i="3"/>
  <c r="F8" i="3"/>
  <c r="F9" i="3"/>
  <c r="F10" i="3"/>
  <c r="F11" i="3"/>
  <c r="F12" i="3"/>
  <c r="F13" i="3"/>
  <c r="F14" i="3"/>
  <c r="F15" i="3"/>
  <c r="F4" i="3"/>
  <c r="E5" i="3"/>
  <c r="E6" i="3"/>
  <c r="E7" i="3"/>
  <c r="E8" i="3"/>
  <c r="E9" i="3"/>
  <c r="E10" i="3"/>
  <c r="E11" i="3"/>
  <c r="E12" i="3"/>
  <c r="E13" i="3"/>
  <c r="E14" i="3"/>
  <c r="E15" i="3"/>
  <c r="E4" i="3"/>
  <c r="D5" i="3"/>
  <c r="D6" i="3"/>
  <c r="D7" i="3"/>
  <c r="D8" i="3"/>
  <c r="D9" i="3"/>
  <c r="D10" i="3"/>
  <c r="D11" i="3"/>
  <c r="D12" i="3"/>
  <c r="D13" i="3"/>
  <c r="D14" i="3"/>
  <c r="D15" i="3"/>
  <c r="D4" i="3"/>
  <c r="E8" i="2"/>
  <c r="E10" i="2" s="1"/>
  <c r="E4" i="2"/>
  <c r="E5" i="2"/>
  <c r="E6" i="2"/>
  <c r="E7" i="2"/>
  <c r="E3" i="2"/>
  <c r="C11" i="2"/>
  <c r="D4" i="2"/>
  <c r="D5" i="2"/>
  <c r="D6" i="2"/>
  <c r="D7" i="2"/>
  <c r="D3" i="2"/>
  <c r="C4" i="2"/>
  <c r="C5" i="2"/>
  <c r="C6" i="2"/>
  <c r="C7" i="2"/>
  <c r="C3" i="2"/>
  <c r="G8" i="1"/>
  <c r="G7" i="1"/>
  <c r="G6" i="1"/>
  <c r="G5" i="1"/>
  <c r="G4" i="1"/>
</calcChain>
</file>

<file path=xl/sharedStrings.xml><?xml version="1.0" encoding="utf-8"?>
<sst xmlns="http://schemas.openxmlformats.org/spreadsheetml/2006/main" count="68" uniqueCount="66">
  <si>
    <t>도시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</si>
  <si>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</si>
  <si>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</si>
  <si>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</si>
  <si>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</si>
  <si>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</si>
  <si>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</si>
  <si>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</si>
  <si>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</si>
  <si>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</si>
  <si>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</si>
  <si>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</si>
  <si>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</si>
  <si>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</si>
  <si>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</si>
  <si>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</si>
  <si>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</si>
  <si>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</si>
  <si>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</si>
  <si>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</si>
  <si>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</si>
  <si>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야간요금</t>
    <phoneticPr fontId="1" type="noConversion"/>
  </si>
  <si>
    <t>a.호텔의 숙박비의 평균은 얼마인가?</t>
    <phoneticPr fontId="1" type="noConversion"/>
  </si>
  <si>
    <t>b. 호텔 숙박비의 중앙값은 얼마인가?</t>
    <phoneticPr fontId="1" type="noConversion"/>
  </si>
  <si>
    <t>c. 최빈수는 무엇인가?</t>
    <phoneticPr fontId="1" type="noConversion"/>
  </si>
  <si>
    <t>e. 3사분위수는 무엇인가?</t>
    <phoneticPr fontId="1" type="noConversion"/>
  </si>
  <si>
    <t>f. 3사분위수를 구했는데 그 의미는 무엇인가?</t>
    <phoneticPr fontId="1" type="noConversion"/>
  </si>
  <si>
    <t>d. 1사분위수는 무엇인가?</t>
    <phoneticPr fontId="1" type="noConversion"/>
  </si>
  <si>
    <t>강좌의 학생수</t>
    <phoneticPr fontId="1" type="noConversion"/>
  </si>
  <si>
    <t>학생수의 평균</t>
    <phoneticPr fontId="1" type="noConversion"/>
  </si>
  <si>
    <t>편차(학생수-학생수의 평균)</t>
    <phoneticPr fontId="1" type="noConversion"/>
  </si>
  <si>
    <t>편차의 제곱</t>
    <phoneticPr fontId="1" type="noConversion"/>
  </si>
  <si>
    <t>합계</t>
    <phoneticPr fontId="1" type="noConversion"/>
  </si>
  <si>
    <t>수동계산분산</t>
    <phoneticPr fontId="1" type="noConversion"/>
  </si>
  <si>
    <t>자동계산분산</t>
    <phoneticPr fontId="1" type="noConversion"/>
  </si>
  <si>
    <t>표준편찬</t>
    <phoneticPr fontId="1" type="noConversion"/>
  </si>
  <si>
    <t>직장인첫월급</t>
    <phoneticPr fontId="1" type="noConversion"/>
  </si>
  <si>
    <t>학생수의 평균</t>
    <phoneticPr fontId="1" type="noConversion"/>
  </si>
  <si>
    <t>편차(학생수-학생수의 평균)</t>
    <phoneticPr fontId="1" type="noConversion"/>
  </si>
  <si>
    <t>편차의 제곱</t>
    <phoneticPr fontId="1" type="noConversion"/>
  </si>
  <si>
    <t>수동계산분산</t>
    <phoneticPr fontId="1" type="noConversion"/>
  </si>
  <si>
    <t>자동계산분산</t>
    <phoneticPr fontId="1" type="noConversion"/>
  </si>
  <si>
    <t>합계</t>
    <phoneticPr fontId="1" type="noConversion"/>
  </si>
  <si>
    <t>표준편차</t>
    <phoneticPr fontId="1" type="noConversion"/>
  </si>
  <si>
    <t>중앙값</t>
    <phoneticPr fontId="1" type="noConversion"/>
  </si>
  <si>
    <t>최빈수</t>
    <phoneticPr fontId="1" type="noConversion"/>
  </si>
  <si>
    <t>보스턴</t>
    <phoneticPr fontId="1" type="noConversion"/>
  </si>
  <si>
    <t>애틀랜타</t>
    <phoneticPr fontId="1" type="noConversion"/>
  </si>
  <si>
    <t>마이애미</t>
    <phoneticPr fontId="1" type="noConversion"/>
  </si>
  <si>
    <t>뉴욕</t>
    <phoneticPr fontId="1" type="noConversion"/>
  </si>
  <si>
    <t>올랜도</t>
    <phoneticPr fontId="1" type="noConversion"/>
  </si>
  <si>
    <t>피치버그</t>
    <phoneticPr fontId="1" type="noConversion"/>
  </si>
  <si>
    <t>워싱턴DC</t>
    <phoneticPr fontId="1" type="noConversion"/>
  </si>
  <si>
    <t>평균</t>
    <phoneticPr fontId="1" type="noConversion"/>
  </si>
  <si>
    <t>분산</t>
    <phoneticPr fontId="1" type="noConversion"/>
  </si>
  <si>
    <t>미국서부의 7대 도시</t>
    <phoneticPr fontId="1" type="noConversion"/>
  </si>
  <si>
    <t>주</t>
    <phoneticPr fontId="1" type="noConversion"/>
  </si>
  <si>
    <t>광고횟수</t>
    <phoneticPr fontId="1" type="noConversion"/>
  </si>
  <si>
    <t>매출액(단위:$100)</t>
    <phoneticPr fontId="1" type="noConversion"/>
  </si>
  <si>
    <t>x의 편차</t>
    <phoneticPr fontId="1" type="noConversion"/>
  </si>
  <si>
    <t>y의 편차</t>
    <phoneticPr fontId="1" type="noConversion"/>
  </si>
  <si>
    <t>x편차y편차의 곱</t>
    <phoneticPr fontId="1" type="noConversion"/>
  </si>
  <si>
    <t>수동공분산</t>
    <phoneticPr fontId="1" type="noConversion"/>
  </si>
  <si>
    <t>상관계수</t>
    <phoneticPr fontId="1" type="noConversion"/>
  </si>
  <si>
    <t>x의 표준 편차</t>
    <phoneticPr fontId="1" type="noConversion"/>
  </si>
  <si>
    <t>y의 표준 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</si>
</sst>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5" sqref="G5"/>
    </sheetView>
  </sheetViews>
  <sheetFormatPr defaultRowHeight="16.5" x14ac:dyDescent="0.3"/>
  <cols>
    <col min="6" max="6" width="42.625" bestFit="1" customWidth="1"/>
  </cols>
  <sheetData>
    <row r="1" spans="1:7" x14ac:dyDescent="0.3">
      <c r="A1" t="s">
        <v>0</v>
      </c>
      <c r="B1" t="s">
        <v>21</v>
      </c>
    </row>
    <row r="2" spans="1:7" x14ac:dyDescent="0.3">
      <c r="A2" t="s">
        <v>1</v>
      </c>
      <c r="B2">
        <v>163</v>
      </c>
    </row>
    <row r="3" spans="1:7" x14ac:dyDescent="0.3">
      <c r="A3" t="s">
        <v>2</v>
      </c>
      <c r="B3">
        <v>177</v>
      </c>
    </row>
    <row r="4" spans="1:7" x14ac:dyDescent="0.3">
      <c r="A4" t="s">
        <v>3</v>
      </c>
      <c r="B4">
        <v>166</v>
      </c>
      <c r="F4" t="s">
        <v>22</v>
      </c>
      <c r="G4">
        <f>AVERAGE(B2:B21)</f>
        <v>159.05000000000001</v>
      </c>
    </row>
    <row r="5" spans="1:7" x14ac:dyDescent="0.3">
      <c r="A5" t="s">
        <v>4</v>
      </c>
      <c r="B5">
        <v>126</v>
      </c>
      <c r="F5" t="s">
        <v>23</v>
      </c>
      <c r="G5">
        <f>MEDIAN(B2:B21)</f>
        <v>161</v>
      </c>
    </row>
    <row r="6" spans="1:7" x14ac:dyDescent="0.3">
      <c r="A6" t="s">
        <v>5</v>
      </c>
      <c r="B6">
        <v>123</v>
      </c>
      <c r="F6" t="s">
        <v>24</v>
      </c>
      <c r="G6">
        <f>MODE(B2:B21)</f>
        <v>167</v>
      </c>
    </row>
    <row r="7" spans="1:7" x14ac:dyDescent="0.3">
      <c r="A7" t="s">
        <v>6</v>
      </c>
      <c r="B7">
        <v>120</v>
      </c>
      <c r="F7" t="s">
        <v>27</v>
      </c>
      <c r="G7">
        <f>QUARTILE(B2:B21,1)</f>
        <v>137.75</v>
      </c>
    </row>
    <row r="8" spans="1:7" x14ac:dyDescent="0.3">
      <c r="A8" t="s">
        <v>7</v>
      </c>
      <c r="B8">
        <v>144</v>
      </c>
      <c r="F8" t="s">
        <v>25</v>
      </c>
      <c r="G8">
        <f>QUARTILE(B3:B22,3)</f>
        <v>170</v>
      </c>
    </row>
    <row r="9" spans="1:7" x14ac:dyDescent="0.3">
      <c r="A9" t="s">
        <v>8</v>
      </c>
      <c r="B9">
        <v>173</v>
      </c>
      <c r="F9" t="s">
        <v>26</v>
      </c>
    </row>
    <row r="10" spans="1:7" x14ac:dyDescent="0.3">
      <c r="A10" t="s">
        <v>9</v>
      </c>
      <c r="B10">
        <v>160</v>
      </c>
    </row>
    <row r="11" spans="1:7" x14ac:dyDescent="0.3">
      <c r="A11" t="s">
        <v>10</v>
      </c>
      <c r="B11">
        <v>192</v>
      </c>
    </row>
    <row r="12" spans="1:7" x14ac:dyDescent="0.3">
      <c r="A12" t="s">
        <v>11</v>
      </c>
      <c r="B12">
        <v>125</v>
      </c>
    </row>
    <row r="13" spans="1:7" x14ac:dyDescent="0.3">
      <c r="A13" t="s">
        <v>12</v>
      </c>
      <c r="B13">
        <v>167</v>
      </c>
    </row>
    <row r="14" spans="1:7" x14ac:dyDescent="0.3">
      <c r="A14" t="s">
        <v>13</v>
      </c>
      <c r="B14">
        <v>245</v>
      </c>
    </row>
    <row r="15" spans="1:7" x14ac:dyDescent="0.3">
      <c r="A15" t="s">
        <v>14</v>
      </c>
      <c r="B15">
        <v>146</v>
      </c>
    </row>
    <row r="16" spans="1:7" x14ac:dyDescent="0.3">
      <c r="A16" t="s">
        <v>15</v>
      </c>
      <c r="B16">
        <v>139</v>
      </c>
    </row>
    <row r="17" spans="1:2" x14ac:dyDescent="0.3">
      <c r="A17" t="s">
        <v>16</v>
      </c>
      <c r="B17">
        <v>134</v>
      </c>
    </row>
    <row r="18" spans="1:2" x14ac:dyDescent="0.3">
      <c r="A18" t="s">
        <v>17</v>
      </c>
      <c r="B18">
        <v>167</v>
      </c>
    </row>
    <row r="19" spans="1:2" x14ac:dyDescent="0.3">
      <c r="A19" t="s">
        <v>18</v>
      </c>
      <c r="B19">
        <v>162</v>
      </c>
    </row>
    <row r="20" spans="1:2" x14ac:dyDescent="0.3">
      <c r="A20" t="s">
        <v>19</v>
      </c>
      <c r="B20">
        <v>145</v>
      </c>
    </row>
    <row r="21" spans="1:2" x14ac:dyDescent="0.3">
      <c r="A21" t="s">
        <v>20</v>
      </c>
      <c r="B21">
        <v>207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10" sqref="E10"/>
    </sheetView>
  </sheetViews>
  <sheetFormatPr defaultRowHeight="16.5" x14ac:dyDescent="0.3"/>
  <cols>
    <col min="2" max="3" width="13.75" bestFit="1" customWidth="1"/>
    <col min="4" max="4" width="26.375" bestFit="1" customWidth="1"/>
    <col min="5" max="5" width="11.625" bestFit="1" customWidth="1"/>
  </cols>
  <sheetData>
    <row r="2" spans="2:5" x14ac:dyDescent="0.3">
      <c r="B2" t="s">
        <v>28</v>
      </c>
      <c r="C2" t="s">
        <v>29</v>
      </c>
      <c r="D2" t="s">
        <v>30</v>
      </c>
      <c r="E2" t="s">
        <v>31</v>
      </c>
    </row>
    <row r="3" spans="2:5" x14ac:dyDescent="0.3">
      <c r="B3">
        <v>46</v>
      </c>
      <c r="C3">
        <f>AVERAGE($B$3:$B$7)</f>
        <v>44</v>
      </c>
      <c r="D3">
        <f>C3-B3</f>
        <v>-2</v>
      </c>
      <c r="E3">
        <f>D3*D3</f>
        <v>4</v>
      </c>
    </row>
    <row r="4" spans="2:5" x14ac:dyDescent="0.3">
      <c r="B4">
        <v>54</v>
      </c>
      <c r="C4">
        <f t="shared" ref="C4:C7" si="0">AVERAGE($B$3:$B$7)</f>
        <v>44</v>
      </c>
      <c r="D4">
        <f t="shared" ref="D4:D7" si="1">C4-B4</f>
        <v>-10</v>
      </c>
      <c r="E4">
        <f t="shared" ref="E4:E7" si="2">D4*D4</f>
        <v>100</v>
      </c>
    </row>
    <row r="5" spans="2:5" x14ac:dyDescent="0.3">
      <c r="B5">
        <v>42</v>
      </c>
      <c r="C5">
        <f t="shared" si="0"/>
        <v>44</v>
      </c>
      <c r="D5">
        <f t="shared" si="1"/>
        <v>2</v>
      </c>
      <c r="E5">
        <f t="shared" si="2"/>
        <v>4</v>
      </c>
    </row>
    <row r="6" spans="2:5" x14ac:dyDescent="0.3">
      <c r="B6">
        <v>46</v>
      </c>
      <c r="C6">
        <f t="shared" si="0"/>
        <v>44</v>
      </c>
      <c r="D6">
        <f t="shared" si="1"/>
        <v>-2</v>
      </c>
      <c r="E6">
        <f t="shared" si="2"/>
        <v>4</v>
      </c>
    </row>
    <row r="7" spans="2:5" x14ac:dyDescent="0.3">
      <c r="B7">
        <v>32</v>
      </c>
      <c r="C7">
        <f t="shared" si="0"/>
        <v>44</v>
      </c>
      <c r="D7">
        <f t="shared" si="1"/>
        <v>12</v>
      </c>
      <c r="E7">
        <f t="shared" si="2"/>
        <v>144</v>
      </c>
    </row>
    <row r="8" spans="2:5" x14ac:dyDescent="0.3">
      <c r="D8" t="s">
        <v>32</v>
      </c>
      <c r="E8">
        <f>SUM(E3:E7)</f>
        <v>256</v>
      </c>
    </row>
    <row r="10" spans="2:5" x14ac:dyDescent="0.3">
      <c r="B10" t="s">
        <v>33</v>
      </c>
      <c r="C10">
        <f>E8/(5-1)</f>
        <v>64</v>
      </c>
      <c r="D10" t="s">
        <v>35</v>
      </c>
      <c r="E10">
        <f>SQRT(C10)</f>
        <v>8</v>
      </c>
    </row>
    <row r="11" spans="2:5" x14ac:dyDescent="0.3">
      <c r="B11" t="s">
        <v>34</v>
      </c>
      <c r="C11">
        <f>VAR(B3:B7)</f>
        <v>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9"/>
  <sheetViews>
    <sheetView workbookViewId="0">
      <selection activeCell="F18" sqref="F18"/>
    </sheetView>
  </sheetViews>
  <sheetFormatPr defaultRowHeight="16.5" x14ac:dyDescent="0.3"/>
  <cols>
    <col min="3" max="3" width="13" bestFit="1" customWidth="1"/>
    <col min="4" max="4" width="13.75" bestFit="1" customWidth="1"/>
    <col min="5" max="5" width="26.375" bestFit="1" customWidth="1"/>
    <col min="6" max="6" width="11.625" bestFit="1" customWidth="1"/>
  </cols>
  <sheetData>
    <row r="3" spans="3:6" x14ac:dyDescent="0.3">
      <c r="C3" t="s">
        <v>36</v>
      </c>
      <c r="D3" t="s">
        <v>37</v>
      </c>
      <c r="E3" t="s">
        <v>38</v>
      </c>
      <c r="F3" t="s">
        <v>39</v>
      </c>
    </row>
    <row r="4" spans="3:6" x14ac:dyDescent="0.3">
      <c r="C4">
        <v>2850</v>
      </c>
      <c r="D4">
        <f>AVERAGE($C$4:$C$15)</f>
        <v>2940</v>
      </c>
      <c r="E4">
        <f>C4-D4</f>
        <v>-90</v>
      </c>
      <c r="F4">
        <f>E4*E4</f>
        <v>8100</v>
      </c>
    </row>
    <row r="5" spans="3:6" x14ac:dyDescent="0.3">
      <c r="C5">
        <v>2950</v>
      </c>
      <c r="D5">
        <f t="shared" ref="D5:D15" si="0">AVERAGE($C$4:$C$15)</f>
        <v>2940</v>
      </c>
      <c r="E5">
        <f t="shared" ref="E5:E15" si="1">C5-D5</f>
        <v>10</v>
      </c>
      <c r="F5">
        <f t="shared" ref="F5:F15" si="2">E5*E5</f>
        <v>100</v>
      </c>
    </row>
    <row r="6" spans="3:6" x14ac:dyDescent="0.3">
      <c r="C6">
        <v>3050</v>
      </c>
      <c r="D6">
        <f t="shared" si="0"/>
        <v>2940</v>
      </c>
      <c r="E6">
        <f t="shared" si="1"/>
        <v>110</v>
      </c>
      <c r="F6">
        <f t="shared" si="2"/>
        <v>12100</v>
      </c>
    </row>
    <row r="7" spans="3:6" x14ac:dyDescent="0.3">
      <c r="C7">
        <v>2880</v>
      </c>
      <c r="D7">
        <f t="shared" si="0"/>
        <v>2940</v>
      </c>
      <c r="E7">
        <f t="shared" si="1"/>
        <v>-60</v>
      </c>
      <c r="F7">
        <f t="shared" si="2"/>
        <v>3600</v>
      </c>
    </row>
    <row r="8" spans="3:6" x14ac:dyDescent="0.3">
      <c r="C8">
        <v>2755</v>
      </c>
      <c r="D8">
        <f t="shared" si="0"/>
        <v>2940</v>
      </c>
      <c r="E8">
        <f t="shared" si="1"/>
        <v>-185</v>
      </c>
      <c r="F8">
        <f t="shared" si="2"/>
        <v>34225</v>
      </c>
    </row>
    <row r="9" spans="3:6" x14ac:dyDescent="0.3">
      <c r="C9">
        <v>2710</v>
      </c>
      <c r="D9">
        <f t="shared" si="0"/>
        <v>2940</v>
      </c>
      <c r="E9">
        <f t="shared" si="1"/>
        <v>-230</v>
      </c>
      <c r="F9">
        <f t="shared" si="2"/>
        <v>52900</v>
      </c>
    </row>
    <row r="10" spans="3:6" x14ac:dyDescent="0.3">
      <c r="C10">
        <v>2890</v>
      </c>
      <c r="D10">
        <f t="shared" si="0"/>
        <v>2940</v>
      </c>
      <c r="E10">
        <f t="shared" si="1"/>
        <v>-50</v>
      </c>
      <c r="F10">
        <f t="shared" si="2"/>
        <v>2500</v>
      </c>
    </row>
    <row r="11" spans="3:6" x14ac:dyDescent="0.3">
      <c r="C11">
        <v>3130</v>
      </c>
      <c r="D11">
        <f t="shared" si="0"/>
        <v>2940</v>
      </c>
      <c r="E11">
        <f t="shared" si="1"/>
        <v>190</v>
      </c>
      <c r="F11">
        <f t="shared" si="2"/>
        <v>36100</v>
      </c>
    </row>
    <row r="12" spans="3:6" x14ac:dyDescent="0.3">
      <c r="C12">
        <v>2940</v>
      </c>
      <c r="D12">
        <f t="shared" si="0"/>
        <v>2940</v>
      </c>
      <c r="E12">
        <f t="shared" si="1"/>
        <v>0</v>
      </c>
      <c r="F12">
        <f t="shared" si="2"/>
        <v>0</v>
      </c>
    </row>
    <row r="13" spans="3:6" x14ac:dyDescent="0.3">
      <c r="C13">
        <v>3325</v>
      </c>
      <c r="D13">
        <f t="shared" si="0"/>
        <v>2940</v>
      </c>
      <c r="E13">
        <f t="shared" si="1"/>
        <v>385</v>
      </c>
      <c r="F13">
        <f t="shared" si="2"/>
        <v>148225</v>
      </c>
    </row>
    <row r="14" spans="3:6" x14ac:dyDescent="0.3">
      <c r="C14">
        <v>2920</v>
      </c>
      <c r="D14">
        <f t="shared" si="0"/>
        <v>2940</v>
      </c>
      <c r="E14">
        <f t="shared" si="1"/>
        <v>-20</v>
      </c>
      <c r="F14">
        <f t="shared" si="2"/>
        <v>400</v>
      </c>
    </row>
    <row r="15" spans="3:6" x14ac:dyDescent="0.3">
      <c r="C15">
        <v>2880</v>
      </c>
      <c r="D15">
        <f t="shared" si="0"/>
        <v>2940</v>
      </c>
      <c r="E15">
        <f t="shared" si="1"/>
        <v>-60</v>
      </c>
      <c r="F15">
        <f t="shared" si="2"/>
        <v>3600</v>
      </c>
    </row>
    <row r="16" spans="3:6" x14ac:dyDescent="0.3">
      <c r="E16" t="s">
        <v>42</v>
      </c>
      <c r="F16">
        <f>SUM(F4:F15)</f>
        <v>301850</v>
      </c>
    </row>
    <row r="17" spans="3:6" x14ac:dyDescent="0.3">
      <c r="C17" t="s">
        <v>40</v>
      </c>
      <c r="D17">
        <f>F16/(12-1)</f>
        <v>27440.909090909092</v>
      </c>
      <c r="E17" t="s">
        <v>43</v>
      </c>
      <c r="F17">
        <f>SQRT(D17)</f>
        <v>165.65297791138283</v>
      </c>
    </row>
    <row r="18" spans="3:6" x14ac:dyDescent="0.3">
      <c r="C18" t="s">
        <v>41</v>
      </c>
      <c r="D18">
        <f>VAR(C4:C15)</f>
        <v>27440.909090909092</v>
      </c>
      <c r="E18" t="s">
        <v>44</v>
      </c>
      <c r="F18">
        <f>MEDIAN(C4:C15)</f>
        <v>2905</v>
      </c>
    </row>
    <row r="19" spans="3:6" x14ac:dyDescent="0.3">
      <c r="E19" t="s">
        <v>45</v>
      </c>
      <c r="F19">
        <f>MODE(C4:C15)</f>
        <v>2880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F4" sqref="F4"/>
    </sheetView>
  </sheetViews>
  <sheetFormatPr defaultRowHeight="16.5" x14ac:dyDescent="0.3"/>
  <cols>
    <col min="5" max="5" width="19.75" bestFit="1" customWidth="1"/>
  </cols>
  <sheetData>
    <row r="2" spans="2:6" x14ac:dyDescent="0.3">
      <c r="B2" t="s">
        <v>46</v>
      </c>
      <c r="C2">
        <v>43</v>
      </c>
      <c r="D2">
        <f>AVERAGE($C$2:$C$8)</f>
        <v>38.285714285714285</v>
      </c>
      <c r="E2" t="s">
        <v>53</v>
      </c>
      <c r="F2">
        <f>AVERAGE($C$2:$C$8)</f>
        <v>38.285714285714285</v>
      </c>
    </row>
    <row r="3" spans="2:6" x14ac:dyDescent="0.3">
      <c r="B3" t="s">
        <v>47</v>
      </c>
      <c r="C3">
        <v>35</v>
      </c>
      <c r="D3">
        <f t="shared" ref="D3:D8" si="0">AVERAGE($C$2:$C$8)</f>
        <v>38.285714285714285</v>
      </c>
      <c r="E3" t="s">
        <v>43</v>
      </c>
      <c r="F3">
        <f>SQRT(F4)</f>
        <v>9.8101016935654197</v>
      </c>
    </row>
    <row r="4" spans="2:6" x14ac:dyDescent="0.3">
      <c r="B4" t="s">
        <v>48</v>
      </c>
      <c r="C4">
        <v>34</v>
      </c>
      <c r="D4">
        <f t="shared" si="0"/>
        <v>38.285714285714285</v>
      </c>
      <c r="E4" t="s">
        <v>54</v>
      </c>
      <c r="F4">
        <f>VAR(C2:C8)</f>
        <v>96.238095238095113</v>
      </c>
    </row>
    <row r="5" spans="2:6" x14ac:dyDescent="0.3">
      <c r="B5" t="s">
        <v>49</v>
      </c>
      <c r="C5">
        <v>58</v>
      </c>
      <c r="D5">
        <f t="shared" si="0"/>
        <v>38.285714285714285</v>
      </c>
      <c r="E5" t="s">
        <v>55</v>
      </c>
    </row>
    <row r="6" spans="2:6" x14ac:dyDescent="0.3">
      <c r="B6" t="s">
        <v>50</v>
      </c>
      <c r="C6">
        <v>30</v>
      </c>
      <c r="D6">
        <f t="shared" si="0"/>
        <v>38.285714285714285</v>
      </c>
    </row>
    <row r="7" spans="2:6" x14ac:dyDescent="0.3">
      <c r="B7" t="s">
        <v>51</v>
      </c>
      <c r="C7">
        <v>30</v>
      </c>
      <c r="D7">
        <f t="shared" si="0"/>
        <v>38.285714285714285</v>
      </c>
    </row>
    <row r="8" spans="2:6" x14ac:dyDescent="0.3">
      <c r="B8" t="s">
        <v>52</v>
      </c>
      <c r="C8">
        <v>38</v>
      </c>
      <c r="D8">
        <f t="shared" si="0"/>
        <v>38.285714285714285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7" sqref="B17"/>
    </sheetView>
  </sheetViews>
  <sheetFormatPr defaultRowHeight="16.5" x14ac:dyDescent="0.3"/>
  <cols>
    <col min="2" max="2" width="13.375" bestFit="1" customWidth="1"/>
    <col min="3" max="3" width="17.25" bestFit="1" customWidth="1"/>
    <col min="4" max="5" width="8.625" bestFit="1" customWidth="1"/>
    <col min="6" max="6" width="15.625" bestFit="1" customWidth="1"/>
  </cols>
  <sheetData>
    <row r="1" spans="1:6" x14ac:dyDescent="0.3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3">
      <c r="A2">
        <v>1</v>
      </c>
      <c r="B2">
        <v>2</v>
      </c>
      <c r="C2">
        <v>50</v>
      </c>
    </row>
    <row r="3" spans="1:6" x14ac:dyDescent="0.3">
      <c r="A3">
        <v>2</v>
      </c>
      <c r="B3">
        <v>5</v>
      </c>
      <c r="C3">
        <v>57</v>
      </c>
    </row>
    <row r="4" spans="1:6" x14ac:dyDescent="0.3">
      <c r="A4">
        <v>3</v>
      </c>
      <c r="B4">
        <v>1</v>
      </c>
      <c r="C4">
        <v>41</v>
      </c>
    </row>
    <row r="5" spans="1:6" x14ac:dyDescent="0.3">
      <c r="A5">
        <v>4</v>
      </c>
      <c r="B5">
        <v>3</v>
      </c>
      <c r="C5">
        <v>54</v>
      </c>
    </row>
    <row r="6" spans="1:6" x14ac:dyDescent="0.3">
      <c r="A6">
        <v>5</v>
      </c>
      <c r="B6">
        <v>4</v>
      </c>
      <c r="C6">
        <v>54</v>
      </c>
    </row>
    <row r="7" spans="1:6" x14ac:dyDescent="0.3">
      <c r="A7">
        <v>6</v>
      </c>
      <c r="B7">
        <v>1</v>
      </c>
      <c r="C7">
        <v>38</v>
      </c>
    </row>
    <row r="8" spans="1:6" x14ac:dyDescent="0.3">
      <c r="A8">
        <v>7</v>
      </c>
      <c r="B8">
        <v>5</v>
      </c>
      <c r="C8">
        <v>63</v>
      </c>
    </row>
    <row r="9" spans="1:6" x14ac:dyDescent="0.3">
      <c r="A9">
        <v>8</v>
      </c>
      <c r="B9">
        <v>3</v>
      </c>
      <c r="C9">
        <v>48</v>
      </c>
    </row>
    <row r="10" spans="1:6" x14ac:dyDescent="0.3">
      <c r="A10">
        <v>9</v>
      </c>
      <c r="B10">
        <v>4</v>
      </c>
      <c r="C10">
        <v>59</v>
      </c>
    </row>
    <row r="11" spans="1:6" x14ac:dyDescent="0.3">
      <c r="A11">
        <v>10</v>
      </c>
      <c r="B11">
        <v>2</v>
      </c>
      <c r="C11">
        <v>46</v>
      </c>
    </row>
    <row r="12" spans="1:6" x14ac:dyDescent="0.3">
      <c r="E12" t="s">
        <v>42</v>
      </c>
    </row>
    <row r="14" spans="1:6" x14ac:dyDescent="0.3">
      <c r="B14" t="s">
        <v>62</v>
      </c>
      <c r="E14" t="s">
        <v>63</v>
      </c>
    </row>
    <row r="15" spans="1:6" x14ac:dyDescent="0.3">
      <c r="B15" t="s">
        <v>64</v>
      </c>
    </row>
    <row r="16" spans="1:6" x14ac:dyDescent="0.3">
      <c r="B16" t="s">
        <v>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</dc:creator>
  <cp:lastModifiedBy>mos</cp:lastModifiedBy>
  <dcterms:created xsi:type="dcterms:W3CDTF">2015-12-01T05:13:56Z</dcterms:created>
  <dcterms:modified xsi:type="dcterms:W3CDTF">2015-12-01T07:42:27Z</dcterms:modified>
</cp:coreProperties>
</file>