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 activeTab="2"/>
  </bookViews>
  <sheets>
    <sheet name="#3" sheetId="1" r:id="rId1"/>
    <sheet name="#2" sheetId="2" r:id="rId2"/>
    <sheet name="#1" sheetId="3" r:id="rId3"/>
  </sheets>
  <calcPr calcId="145621"/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/>
  <c r="H4" i="3"/>
  <c r="H2" i="3"/>
  <c r="G2" i="3"/>
  <c r="F2" i="3"/>
  <c r="L12" i="2"/>
  <c r="I12" i="2"/>
  <c r="K12" i="2" s="1"/>
  <c r="G12" i="2"/>
  <c r="F12" i="2"/>
  <c r="H2" i="2"/>
  <c r="F2" i="2" s="1"/>
  <c r="G2" i="2"/>
  <c r="F2" i="1"/>
  <c r="F4" i="1" s="1"/>
  <c r="G4" i="1" s="1"/>
  <c r="G2" i="1"/>
  <c r="F4" i="2" l="1"/>
  <c r="G4" i="2" s="1"/>
  <c r="L4" i="2" s="1"/>
  <c r="F5" i="2"/>
  <c r="F5" i="1"/>
  <c r="G5" i="1" s="1"/>
  <c r="F6" i="1" s="1"/>
  <c r="I4" i="1"/>
  <c r="L4" i="1"/>
  <c r="I4" i="2" l="1"/>
  <c r="G5" i="2"/>
  <c r="F6" i="2" s="1"/>
  <c r="I5" i="1"/>
  <c r="G6" i="1"/>
  <c r="F7" i="1" s="1"/>
  <c r="I6" i="1"/>
  <c r="L5" i="1"/>
  <c r="L5" i="2" l="1"/>
  <c r="G6" i="2"/>
  <c r="F7" i="2" s="1"/>
  <c r="L6" i="2"/>
  <c r="I5" i="2"/>
  <c r="L6" i="1"/>
  <c r="G7" i="1"/>
  <c r="F8" i="1" s="1"/>
  <c r="G7" i="2" l="1"/>
  <c r="F8" i="2" s="1"/>
  <c r="I6" i="2"/>
  <c r="I7" i="1"/>
  <c r="L7" i="1"/>
  <c r="G8" i="1"/>
  <c r="F9" i="1" s="1"/>
  <c r="L8" i="1"/>
  <c r="I8" i="1"/>
  <c r="G8" i="2" l="1"/>
  <c r="F9" i="2" s="1"/>
  <c r="L8" i="2"/>
  <c r="I7" i="2"/>
  <c r="L7" i="2"/>
  <c r="G9" i="1"/>
  <c r="F10" i="1" s="1"/>
  <c r="G9" i="2" l="1"/>
  <c r="F10" i="2" s="1"/>
  <c r="I8" i="2"/>
  <c r="G10" i="1"/>
  <c r="F11" i="1" s="1"/>
  <c r="L10" i="1"/>
  <c r="I9" i="1"/>
  <c r="L9" i="1"/>
  <c r="I9" i="2" l="1"/>
  <c r="L9" i="2"/>
  <c r="G10" i="2"/>
  <c r="F11" i="2" s="1"/>
  <c r="I10" i="1"/>
  <c r="G11" i="1"/>
  <c r="I11" i="1" s="1"/>
  <c r="I10" i="2" l="1"/>
  <c r="L10" i="2"/>
  <c r="G11" i="2"/>
  <c r="I11" i="2" s="1"/>
  <c r="L11" i="2"/>
  <c r="L11" i="1"/>
  <c r="K11" i="1"/>
  <c r="K9" i="1"/>
  <c r="K10" i="1"/>
  <c r="K5" i="1"/>
  <c r="K6" i="1"/>
  <c r="K4" i="1"/>
  <c r="K7" i="1"/>
  <c r="K8" i="1"/>
  <c r="K11" i="2" l="1"/>
  <c r="K4" i="2"/>
  <c r="K5" i="2"/>
  <c r="K10" i="2"/>
  <c r="K8" i="2"/>
  <c r="K6" i="2"/>
  <c r="K9" i="2"/>
  <c r="K7" i="2"/>
  <c r="K12" i="1"/>
</calcChain>
</file>

<file path=xl/sharedStrings.xml><?xml version="1.0" encoding="utf-8"?>
<sst xmlns="http://schemas.openxmlformats.org/spreadsheetml/2006/main" count="19" uniqueCount="12">
  <si>
    <t>Лямбда</t>
  </si>
  <si>
    <t>х_мин</t>
  </si>
  <si>
    <t>х_мах</t>
  </si>
  <si>
    <t>СУММ</t>
  </si>
  <si>
    <t>Классовые варианты</t>
  </si>
  <si>
    <t>X_MIN</t>
  </si>
  <si>
    <t>X_MAX</t>
  </si>
  <si>
    <t>Кол.</t>
  </si>
  <si>
    <t>Доля,%</t>
  </si>
  <si>
    <t>Значение</t>
  </si>
  <si>
    <t>Частота</t>
  </si>
  <si>
    <t>Отн 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</si>
</sst>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sqref="A1:L80"/>
    </sheetView>
  </sheetViews>
  <sheetFormatPr defaultRowHeight="15" x14ac:dyDescent="0.25"/>
  <cols>
    <col min="12" max="12" width="19.85546875" customWidth="1"/>
  </cols>
  <sheetData>
    <row r="1" spans="1:12" x14ac:dyDescent="0.25">
      <c r="A1" s="2">
        <v>223</v>
      </c>
      <c r="F1" t="s">
        <v>0</v>
      </c>
      <c r="G1" t="s">
        <v>1</v>
      </c>
      <c r="H1" t="s">
        <v>2</v>
      </c>
    </row>
    <row r="2" spans="1:12" x14ac:dyDescent="0.25">
      <c r="A2" s="2">
        <v>210</v>
      </c>
      <c r="F2" s="3">
        <f>(H2-G2)/(1+3.32*LOG10(80))</f>
        <v>5.739070097910691</v>
      </c>
      <c r="G2">
        <f>MIN(A1:A80)</f>
        <v>208</v>
      </c>
      <c r="H2" s="3">
        <v>250</v>
      </c>
    </row>
    <row r="3" spans="1:12" x14ac:dyDescent="0.25">
      <c r="A3" s="2">
        <v>209</v>
      </c>
      <c r="F3" s="3"/>
      <c r="L3" t="s">
        <v>4</v>
      </c>
    </row>
    <row r="4" spans="1:12" x14ac:dyDescent="0.25">
      <c r="A4" s="2">
        <v>213</v>
      </c>
      <c r="F4" s="3">
        <f>G2-F2/2</f>
        <v>205.13046495104464</v>
      </c>
      <c r="G4">
        <f>F4+F2</f>
        <v>210.86953504895533</v>
      </c>
      <c r="I4">
        <f>COUNTIFS($A$1:$A$80,"&gt;"&amp;F4,$A$1:$A$80,"&lt;="&amp;G4)</f>
        <v>8</v>
      </c>
      <c r="K4">
        <f>I4/(SUM($I$4:$I$11)/100)</f>
        <v>10</v>
      </c>
      <c r="L4">
        <f>(F4+G4)/2</f>
        <v>208</v>
      </c>
    </row>
    <row r="5" spans="1:12" x14ac:dyDescent="0.25">
      <c r="A5" s="2">
        <v>232</v>
      </c>
      <c r="F5">
        <f>F4+F2</f>
        <v>210.86953504895533</v>
      </c>
      <c r="G5">
        <f>F5+F2</f>
        <v>216.60860514686601</v>
      </c>
      <c r="I5" s="3">
        <f t="shared" ref="I5:I11" si="0">COUNTIFS($A$1:$A$80,"&gt;"&amp;F5,$A$1:$A$80,"&lt;="&amp;G5)</f>
        <v>5</v>
      </c>
      <c r="K5" s="3">
        <f t="shared" ref="K5:K11" si="1">I5/(SUM($I$4:$I$11)/100)</f>
        <v>6.25</v>
      </c>
      <c r="L5" s="3">
        <f t="shared" ref="L5:L11" si="2">(F5+G5)/2</f>
        <v>213.73907009791066</v>
      </c>
    </row>
    <row r="6" spans="1:12" x14ac:dyDescent="0.25">
      <c r="A6" s="2">
        <v>213</v>
      </c>
      <c r="F6">
        <f>G5</f>
        <v>216.60860514686601</v>
      </c>
      <c r="G6">
        <f>F6+$F$2</f>
        <v>222.3476752447767</v>
      </c>
      <c r="I6" s="3">
        <f t="shared" si="0"/>
        <v>9</v>
      </c>
      <c r="K6" s="3">
        <f t="shared" si="1"/>
        <v>11.25</v>
      </c>
      <c r="L6" s="3">
        <f t="shared" si="2"/>
        <v>219.47814019582137</v>
      </c>
    </row>
    <row r="7" spans="1:12" x14ac:dyDescent="0.25">
      <c r="A7" s="2">
        <v>245</v>
      </c>
      <c r="F7" s="3">
        <f t="shared" ref="F7:F11" si="3">G6</f>
        <v>222.3476752447767</v>
      </c>
      <c r="G7" s="3">
        <f t="shared" ref="G7:G11" si="4">F7+$F$2</f>
        <v>228.08674534268738</v>
      </c>
      <c r="I7" s="3">
        <f t="shared" si="0"/>
        <v>11</v>
      </c>
      <c r="K7" s="3">
        <f t="shared" si="1"/>
        <v>13.75</v>
      </c>
      <c r="L7" s="3">
        <f t="shared" si="2"/>
        <v>225.21721029373202</v>
      </c>
    </row>
    <row r="8" spans="1:12" x14ac:dyDescent="0.25">
      <c r="A8" s="2">
        <v>220</v>
      </c>
      <c r="F8" s="3">
        <f t="shared" si="3"/>
        <v>228.08674534268738</v>
      </c>
      <c r="G8" s="3">
        <f t="shared" si="4"/>
        <v>233.82581544059806</v>
      </c>
      <c r="I8" s="3">
        <f t="shared" si="0"/>
        <v>14</v>
      </c>
      <c r="K8" s="3">
        <f t="shared" si="1"/>
        <v>17.5</v>
      </c>
      <c r="L8" s="3">
        <f t="shared" si="2"/>
        <v>230.95628039164274</v>
      </c>
    </row>
    <row r="9" spans="1:12" x14ac:dyDescent="0.25">
      <c r="A9" s="2">
        <v>221</v>
      </c>
      <c r="F9" s="3">
        <f t="shared" si="3"/>
        <v>233.82581544059806</v>
      </c>
      <c r="G9" s="3">
        <f t="shared" si="4"/>
        <v>239.56488553850875</v>
      </c>
      <c r="I9" s="3">
        <f t="shared" si="0"/>
        <v>13</v>
      </c>
      <c r="K9" s="3">
        <f t="shared" si="1"/>
        <v>16.25</v>
      </c>
      <c r="L9" s="3">
        <f t="shared" si="2"/>
        <v>236.69535048955339</v>
      </c>
    </row>
    <row r="10" spans="1:12" x14ac:dyDescent="0.25">
      <c r="A10" s="2">
        <v>209</v>
      </c>
      <c r="F10" s="3">
        <f t="shared" si="3"/>
        <v>239.56488553850875</v>
      </c>
      <c r="G10" s="3">
        <f t="shared" si="4"/>
        <v>245.30395563641943</v>
      </c>
      <c r="I10" s="3">
        <f t="shared" si="0"/>
        <v>13</v>
      </c>
      <c r="K10" s="3">
        <f t="shared" si="1"/>
        <v>16.25</v>
      </c>
      <c r="L10" s="3">
        <f t="shared" si="2"/>
        <v>242.4344205874641</v>
      </c>
    </row>
    <row r="11" spans="1:12" x14ac:dyDescent="0.25">
      <c r="A11" s="2">
        <v>234</v>
      </c>
      <c r="F11" s="3">
        <f t="shared" si="3"/>
        <v>245.30395563641943</v>
      </c>
      <c r="G11" s="3">
        <f t="shared" si="4"/>
        <v>251.04302573433012</v>
      </c>
      <c r="I11" s="3">
        <f t="shared" si="0"/>
        <v>7</v>
      </c>
      <c r="K11" s="3">
        <f t="shared" si="1"/>
        <v>8.75</v>
      </c>
      <c r="L11" s="3">
        <f t="shared" si="2"/>
        <v>248.17349068537476</v>
      </c>
    </row>
    <row r="12" spans="1:12" x14ac:dyDescent="0.25">
      <c r="A12" s="2">
        <v>234</v>
      </c>
      <c r="F12" s="3"/>
      <c r="G12" s="3"/>
      <c r="J12" s="1" t="s">
        <v>3</v>
      </c>
      <c r="K12" s="1">
        <f>SUM(K4:K11)</f>
        <v>100</v>
      </c>
    </row>
    <row r="13" spans="1:12" x14ac:dyDescent="0.25">
      <c r="A13" s="2">
        <v>232</v>
      </c>
      <c r="F13" s="3"/>
      <c r="G13" s="3"/>
    </row>
    <row r="14" spans="1:12" x14ac:dyDescent="0.25">
      <c r="A14" s="2">
        <v>227</v>
      </c>
      <c r="F14" s="3"/>
      <c r="G14" s="3"/>
    </row>
    <row r="15" spans="1:12" x14ac:dyDescent="0.25">
      <c r="A15" s="2">
        <v>208</v>
      </c>
      <c r="F15" s="3"/>
      <c r="G15" s="3"/>
    </row>
    <row r="16" spans="1:12" x14ac:dyDescent="0.25">
      <c r="A16" s="2">
        <v>239</v>
      </c>
      <c r="F16" s="3"/>
      <c r="G16" s="3"/>
    </row>
    <row r="17" spans="1:7" x14ac:dyDescent="0.25">
      <c r="A17" s="2">
        <v>231</v>
      </c>
      <c r="F17" s="3"/>
      <c r="G17" s="3"/>
    </row>
    <row r="18" spans="1:7" x14ac:dyDescent="0.25">
      <c r="A18" s="2">
        <v>235</v>
      </c>
      <c r="F18" s="3"/>
      <c r="G18" s="3"/>
    </row>
    <row r="19" spans="1:7" x14ac:dyDescent="0.25">
      <c r="A19" s="2">
        <v>249</v>
      </c>
      <c r="F19" s="3"/>
      <c r="G19" s="3"/>
    </row>
    <row r="20" spans="1:7" x14ac:dyDescent="0.25">
      <c r="A20" s="2">
        <v>241</v>
      </c>
      <c r="F20" s="3"/>
      <c r="G20" s="3"/>
    </row>
    <row r="21" spans="1:7" x14ac:dyDescent="0.25">
      <c r="A21" s="2">
        <v>224</v>
      </c>
      <c r="F21" s="3"/>
      <c r="G21" s="3"/>
    </row>
    <row r="22" spans="1:7" x14ac:dyDescent="0.25">
      <c r="A22" s="2">
        <v>229</v>
      </c>
      <c r="G22" s="3"/>
    </row>
    <row r="23" spans="1:7" x14ac:dyDescent="0.25">
      <c r="A23" s="2">
        <v>222</v>
      </c>
    </row>
    <row r="24" spans="1:7" x14ac:dyDescent="0.25">
      <c r="A24" s="2">
        <v>241</v>
      </c>
    </row>
    <row r="25" spans="1:7" x14ac:dyDescent="0.25">
      <c r="A25" s="2">
        <v>230</v>
      </c>
    </row>
    <row r="26" spans="1:7" x14ac:dyDescent="0.25">
      <c r="A26" s="2">
        <v>231</v>
      </c>
    </row>
    <row r="27" spans="1:7" x14ac:dyDescent="0.25">
      <c r="A27" s="2">
        <v>234</v>
      </c>
    </row>
    <row r="28" spans="1:7" x14ac:dyDescent="0.25">
      <c r="A28" s="2">
        <v>224</v>
      </c>
    </row>
    <row r="29" spans="1:7" x14ac:dyDescent="0.25">
      <c r="A29" s="2">
        <v>238</v>
      </c>
    </row>
    <row r="30" spans="1:7" x14ac:dyDescent="0.25">
      <c r="A30" s="2">
        <v>227</v>
      </c>
    </row>
    <row r="31" spans="1:7" x14ac:dyDescent="0.25">
      <c r="A31" s="2">
        <v>243</v>
      </c>
    </row>
    <row r="32" spans="1:7" x14ac:dyDescent="0.25">
      <c r="A32" s="2">
        <v>215</v>
      </c>
    </row>
    <row r="33" spans="1:1" x14ac:dyDescent="0.25">
      <c r="A33" s="2">
        <v>208</v>
      </c>
    </row>
    <row r="34" spans="1:1" x14ac:dyDescent="0.25">
      <c r="A34" s="2">
        <v>220</v>
      </c>
    </row>
    <row r="35" spans="1:1" x14ac:dyDescent="0.25">
      <c r="A35" s="2">
        <v>231</v>
      </c>
    </row>
    <row r="36" spans="1:1" x14ac:dyDescent="0.25">
      <c r="A36" s="2">
        <v>214</v>
      </c>
    </row>
    <row r="37" spans="1:1" x14ac:dyDescent="0.25">
      <c r="A37" s="2">
        <v>235</v>
      </c>
    </row>
    <row r="38" spans="1:1" x14ac:dyDescent="0.25">
      <c r="A38" s="2">
        <v>247</v>
      </c>
    </row>
    <row r="39" spans="1:1" x14ac:dyDescent="0.25">
      <c r="A39" s="2">
        <v>209</v>
      </c>
    </row>
    <row r="40" spans="1:1" x14ac:dyDescent="0.25">
      <c r="A40" s="2">
        <v>216</v>
      </c>
    </row>
    <row r="41" spans="1:1" x14ac:dyDescent="0.25">
      <c r="A41" s="2">
        <v>230</v>
      </c>
    </row>
    <row r="42" spans="1:1" x14ac:dyDescent="0.25">
      <c r="A42" s="2">
        <v>245</v>
      </c>
    </row>
    <row r="43" spans="1:1" x14ac:dyDescent="0.25">
      <c r="A43" s="2">
        <v>239</v>
      </c>
    </row>
    <row r="44" spans="1:1" x14ac:dyDescent="0.25">
      <c r="A44" s="2">
        <v>233</v>
      </c>
    </row>
    <row r="45" spans="1:1" x14ac:dyDescent="0.25">
      <c r="A45" s="2">
        <v>225</v>
      </c>
    </row>
    <row r="46" spans="1:1" x14ac:dyDescent="0.25">
      <c r="A46" s="2">
        <v>228</v>
      </c>
    </row>
    <row r="47" spans="1:1" x14ac:dyDescent="0.25">
      <c r="A47" s="2">
        <v>247</v>
      </c>
    </row>
    <row r="48" spans="1:1" x14ac:dyDescent="0.25">
      <c r="A48" s="2">
        <v>247</v>
      </c>
    </row>
    <row r="49" spans="1:1" x14ac:dyDescent="0.25">
      <c r="A49" s="2">
        <v>222</v>
      </c>
    </row>
    <row r="50" spans="1:1" x14ac:dyDescent="0.25">
      <c r="A50" s="2">
        <v>233</v>
      </c>
    </row>
    <row r="51" spans="1:1" x14ac:dyDescent="0.25">
      <c r="A51" s="2">
        <v>245</v>
      </c>
    </row>
    <row r="52" spans="1:1" x14ac:dyDescent="0.25">
      <c r="A52" s="2">
        <v>238</v>
      </c>
    </row>
    <row r="53" spans="1:1" x14ac:dyDescent="0.25">
      <c r="A53" s="2">
        <v>241</v>
      </c>
    </row>
    <row r="54" spans="1:1" x14ac:dyDescent="0.25">
      <c r="A54" s="2">
        <v>242</v>
      </c>
    </row>
    <row r="55" spans="1:1" x14ac:dyDescent="0.25">
      <c r="A55" s="2">
        <v>241</v>
      </c>
    </row>
    <row r="56" spans="1:1" x14ac:dyDescent="0.25">
      <c r="A56" s="2">
        <v>232</v>
      </c>
    </row>
    <row r="57" spans="1:1" x14ac:dyDescent="0.25">
      <c r="A57" s="2">
        <v>247</v>
      </c>
    </row>
    <row r="58" spans="1:1" x14ac:dyDescent="0.25">
      <c r="A58" s="2">
        <v>245</v>
      </c>
    </row>
    <row r="59" spans="1:1" x14ac:dyDescent="0.25">
      <c r="A59" s="2">
        <v>222</v>
      </c>
    </row>
    <row r="60" spans="1:1" x14ac:dyDescent="0.25">
      <c r="A60" s="2">
        <v>242</v>
      </c>
    </row>
    <row r="61" spans="1:1" x14ac:dyDescent="0.25">
      <c r="A61" s="2">
        <v>234</v>
      </c>
    </row>
    <row r="62" spans="1:1" x14ac:dyDescent="0.25">
      <c r="A62" s="2">
        <v>210</v>
      </c>
    </row>
    <row r="63" spans="1:1" x14ac:dyDescent="0.25">
      <c r="A63" s="2">
        <v>249</v>
      </c>
    </row>
    <row r="64" spans="1:1" x14ac:dyDescent="0.25">
      <c r="A64" s="2">
        <v>247</v>
      </c>
    </row>
    <row r="65" spans="1:1" x14ac:dyDescent="0.25">
      <c r="A65" s="2">
        <v>242</v>
      </c>
    </row>
    <row r="66" spans="1:1" x14ac:dyDescent="0.25">
      <c r="A66" s="2">
        <v>237</v>
      </c>
    </row>
    <row r="67" spans="1:1" x14ac:dyDescent="0.25">
      <c r="A67" s="2">
        <v>218</v>
      </c>
    </row>
    <row r="68" spans="1:1" x14ac:dyDescent="0.25">
      <c r="A68" s="2">
        <v>224</v>
      </c>
    </row>
    <row r="69" spans="1:1" x14ac:dyDescent="0.25">
      <c r="A69" s="2">
        <v>222</v>
      </c>
    </row>
    <row r="70" spans="1:1" x14ac:dyDescent="0.25">
      <c r="A70" s="2">
        <v>239</v>
      </c>
    </row>
    <row r="71" spans="1:1" x14ac:dyDescent="0.25">
      <c r="A71" s="2">
        <v>230</v>
      </c>
    </row>
    <row r="72" spans="1:1" x14ac:dyDescent="0.25">
      <c r="A72" s="2">
        <v>232</v>
      </c>
    </row>
    <row r="73" spans="1:1" x14ac:dyDescent="0.25">
      <c r="A73" s="2">
        <v>238</v>
      </c>
    </row>
    <row r="74" spans="1:1" x14ac:dyDescent="0.25">
      <c r="A74" s="2">
        <v>232</v>
      </c>
    </row>
    <row r="75" spans="1:1" x14ac:dyDescent="0.25">
      <c r="A75" s="2">
        <v>223</v>
      </c>
    </row>
    <row r="76" spans="1:1" x14ac:dyDescent="0.25">
      <c r="A76" s="2">
        <v>225</v>
      </c>
    </row>
    <row r="77" spans="1:1" x14ac:dyDescent="0.25">
      <c r="A77" s="2">
        <v>217</v>
      </c>
    </row>
    <row r="78" spans="1:1" x14ac:dyDescent="0.25">
      <c r="A78" s="2">
        <v>208</v>
      </c>
    </row>
    <row r="79" spans="1:1" x14ac:dyDescent="0.25">
      <c r="A79" s="2">
        <v>243</v>
      </c>
    </row>
    <row r="80" spans="1:1" x14ac:dyDescent="0.25">
      <c r="A80" s="2">
        <v>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56" workbookViewId="0">
      <selection sqref="A1:L100"/>
    </sheetView>
  </sheetViews>
  <sheetFormatPr defaultRowHeight="15" x14ac:dyDescent="0.25"/>
  <cols>
    <col min="12" max="12" width="20.7109375" customWidth="1"/>
  </cols>
  <sheetData>
    <row r="1" spans="1:12" x14ac:dyDescent="0.25">
      <c r="A1" s="4">
        <v>3.6</v>
      </c>
      <c r="B1" s="3"/>
      <c r="C1" s="3"/>
      <c r="D1" s="3"/>
      <c r="E1" s="3"/>
      <c r="F1" s="3" t="s">
        <v>0</v>
      </c>
      <c r="G1" s="3" t="s">
        <v>1</v>
      </c>
      <c r="H1" s="3" t="s">
        <v>2</v>
      </c>
      <c r="I1" s="3"/>
      <c r="J1" s="3"/>
      <c r="K1" s="3"/>
      <c r="L1" s="3"/>
    </row>
    <row r="2" spans="1:12" x14ac:dyDescent="0.25">
      <c r="A2" s="4">
        <v>12.9</v>
      </c>
      <c r="B2" s="3"/>
      <c r="C2" s="3"/>
      <c r="D2" s="3"/>
      <c r="E2" s="3"/>
      <c r="F2" s="3">
        <f>(H2-G2)/(1+3.32*LOG10(100))</f>
        <v>1.5183246073298429</v>
      </c>
      <c r="G2" s="3">
        <f>MIN(A1:A100)</f>
        <v>3.1</v>
      </c>
      <c r="H2" s="3">
        <f>MAX(A1:A100)</f>
        <v>14.7</v>
      </c>
      <c r="I2" s="3"/>
      <c r="J2" s="3"/>
      <c r="K2" s="3"/>
      <c r="L2" s="3"/>
    </row>
    <row r="3" spans="1:12" x14ac:dyDescent="0.25">
      <c r="A3" s="4">
        <v>12.3</v>
      </c>
      <c r="B3" s="3"/>
      <c r="C3" s="3"/>
      <c r="D3" s="3"/>
      <c r="E3" s="3"/>
      <c r="F3" s="1" t="s">
        <v>5</v>
      </c>
      <c r="G3" s="1" t="s">
        <v>6</v>
      </c>
      <c r="H3" s="1"/>
      <c r="I3" s="1" t="s">
        <v>7</v>
      </c>
      <c r="J3" s="1"/>
      <c r="K3" s="1" t="s">
        <v>8</v>
      </c>
      <c r="L3" s="1" t="s">
        <v>4</v>
      </c>
    </row>
    <row r="4" spans="1:12" x14ac:dyDescent="0.25">
      <c r="A4" s="4">
        <v>9.9</v>
      </c>
      <c r="B4" s="3"/>
      <c r="C4" s="3"/>
      <c r="D4" s="3"/>
      <c r="E4" s="3"/>
      <c r="F4" s="3">
        <f>G2-F2/2</f>
        <v>2.3408376963350785</v>
      </c>
      <c r="G4" s="3">
        <f>F4+F2</f>
        <v>3.8591623036649212</v>
      </c>
      <c r="H4" s="3"/>
      <c r="I4" s="3">
        <f>COUNTIFS($A$1:$A$80,"&gt;"&amp;F4,$A$1:$A$80,"&lt;="&amp;G4)</f>
        <v>2</v>
      </c>
      <c r="J4" s="3"/>
      <c r="K4" s="3">
        <f>I4/(SUM($I$4:$I$11)/100)</f>
        <v>2.5</v>
      </c>
      <c r="L4" s="3">
        <f>(F4+G4)/2</f>
        <v>3.0999999999999996</v>
      </c>
    </row>
    <row r="5" spans="1:12" x14ac:dyDescent="0.25">
      <c r="A5" s="4">
        <v>12.7</v>
      </c>
      <c r="B5" s="3"/>
      <c r="C5" s="3"/>
      <c r="D5" s="3"/>
      <c r="E5" s="3"/>
      <c r="F5" s="3">
        <f>F4+F2</f>
        <v>3.8591623036649212</v>
      </c>
      <c r="G5" s="3">
        <f>F5+F2</f>
        <v>5.3774869109947643</v>
      </c>
      <c r="H5" s="3"/>
      <c r="I5" s="3">
        <f t="shared" ref="I5:I12" si="0">COUNTIFS($A$1:$A$80,"&gt;"&amp;F5,$A$1:$A$80,"&lt;="&amp;G5)</f>
        <v>1</v>
      </c>
      <c r="J5" s="3"/>
      <c r="K5" s="3">
        <f t="shared" ref="K5:K12" si="1">I5/(SUM($I$4:$I$11)/100)</f>
        <v>1.25</v>
      </c>
      <c r="L5" s="3">
        <f t="shared" ref="L5:L12" si="2">(F5+G5)/2</f>
        <v>4.6183246073298427</v>
      </c>
    </row>
    <row r="6" spans="1:12" x14ac:dyDescent="0.25">
      <c r="A6" s="4">
        <v>11.7</v>
      </c>
      <c r="B6" s="3"/>
      <c r="C6" s="3"/>
      <c r="D6" s="3"/>
      <c r="E6" s="3"/>
      <c r="F6" s="3">
        <f>G5</f>
        <v>5.3774869109947643</v>
      </c>
      <c r="G6" s="3">
        <f>F6+$F$2</f>
        <v>6.8958115183246074</v>
      </c>
      <c r="H6" s="3"/>
      <c r="I6" s="3">
        <f t="shared" si="0"/>
        <v>0</v>
      </c>
      <c r="J6" s="3"/>
      <c r="K6" s="3">
        <f t="shared" si="1"/>
        <v>0</v>
      </c>
      <c r="L6" s="3">
        <f t="shared" si="2"/>
        <v>6.1366492146596858</v>
      </c>
    </row>
    <row r="7" spans="1:12" x14ac:dyDescent="0.25">
      <c r="A7" s="4">
        <v>10.8</v>
      </c>
      <c r="B7" s="3"/>
      <c r="C7" s="3"/>
      <c r="D7" s="3"/>
      <c r="E7" s="3"/>
      <c r="F7" s="3">
        <f t="shared" ref="F7:F16" si="3">G6</f>
        <v>6.8958115183246074</v>
      </c>
      <c r="G7" s="3">
        <f t="shared" ref="G7:G16" si="4">F7+$F$2</f>
        <v>8.4141361256544496</v>
      </c>
      <c r="H7" s="3"/>
      <c r="I7" s="3">
        <f t="shared" si="0"/>
        <v>0</v>
      </c>
      <c r="J7" s="3"/>
      <c r="K7" s="3">
        <f t="shared" si="1"/>
        <v>0</v>
      </c>
      <c r="L7" s="3">
        <f t="shared" si="2"/>
        <v>7.6549738219895289</v>
      </c>
    </row>
    <row r="8" spans="1:12" x14ac:dyDescent="0.25">
      <c r="A8" s="4">
        <v>10.4</v>
      </c>
      <c r="B8" s="3"/>
      <c r="C8" s="3"/>
      <c r="D8" s="3"/>
      <c r="E8" s="3"/>
      <c r="F8" s="3">
        <f t="shared" si="3"/>
        <v>8.4141361256544496</v>
      </c>
      <c r="G8" s="3">
        <f t="shared" si="4"/>
        <v>9.9324607329842927</v>
      </c>
      <c r="H8" s="3"/>
      <c r="I8" s="3">
        <f t="shared" si="0"/>
        <v>5</v>
      </c>
      <c r="J8" s="3"/>
      <c r="K8" s="3">
        <f t="shared" si="1"/>
        <v>6.25</v>
      </c>
      <c r="L8" s="3">
        <f t="shared" si="2"/>
        <v>9.1732984293193702</v>
      </c>
    </row>
    <row r="9" spans="1:12" x14ac:dyDescent="0.25">
      <c r="A9" s="4">
        <v>10.9</v>
      </c>
      <c r="B9" s="3"/>
      <c r="C9" s="3"/>
      <c r="D9" s="3"/>
      <c r="E9" s="3"/>
      <c r="F9" s="3">
        <f t="shared" si="3"/>
        <v>9.9324607329842927</v>
      </c>
      <c r="G9" s="3">
        <f t="shared" si="4"/>
        <v>11.450785340314136</v>
      </c>
      <c r="H9" s="3"/>
      <c r="I9" s="3">
        <f t="shared" si="0"/>
        <v>26</v>
      </c>
      <c r="J9" s="3"/>
      <c r="K9" s="3">
        <f t="shared" si="1"/>
        <v>32.5</v>
      </c>
      <c r="L9" s="3">
        <f t="shared" si="2"/>
        <v>10.691623036649215</v>
      </c>
    </row>
    <row r="10" spans="1:12" x14ac:dyDescent="0.25">
      <c r="A10" s="4">
        <v>10.199999999999999</v>
      </c>
      <c r="B10" s="3"/>
      <c r="C10" s="3"/>
      <c r="D10" s="3"/>
      <c r="E10" s="3"/>
      <c r="F10" s="3">
        <f t="shared" si="3"/>
        <v>11.450785340314136</v>
      </c>
      <c r="G10" s="3">
        <f t="shared" si="4"/>
        <v>12.969109947643979</v>
      </c>
      <c r="H10" s="3"/>
      <c r="I10" s="3">
        <f t="shared" si="0"/>
        <v>39</v>
      </c>
      <c r="J10" s="3"/>
      <c r="K10" s="3">
        <f t="shared" si="1"/>
        <v>48.75</v>
      </c>
      <c r="L10" s="3">
        <f t="shared" si="2"/>
        <v>12.209947643979056</v>
      </c>
    </row>
    <row r="11" spans="1:12" x14ac:dyDescent="0.25">
      <c r="A11" s="4">
        <v>4.7</v>
      </c>
      <c r="B11" s="3"/>
      <c r="C11" s="3"/>
      <c r="D11" s="3"/>
      <c r="E11" s="3"/>
      <c r="F11" s="3">
        <f t="shared" si="3"/>
        <v>12.969109947643979</v>
      </c>
      <c r="G11" s="3">
        <f t="shared" si="4"/>
        <v>14.487434554973822</v>
      </c>
      <c r="H11" s="3"/>
      <c r="I11" s="3">
        <f t="shared" si="0"/>
        <v>7</v>
      </c>
      <c r="J11" s="3"/>
      <c r="K11" s="3">
        <f t="shared" si="1"/>
        <v>8.75</v>
      </c>
      <c r="L11" s="3">
        <f t="shared" si="2"/>
        <v>13.728272251308901</v>
      </c>
    </row>
    <row r="12" spans="1:12" x14ac:dyDescent="0.25">
      <c r="A12" s="4">
        <v>10.4</v>
      </c>
      <c r="B12" s="3"/>
      <c r="C12" s="3"/>
      <c r="D12" s="3"/>
      <c r="E12" s="3"/>
      <c r="F12" s="4">
        <f t="shared" si="3"/>
        <v>14.487434554973822</v>
      </c>
      <c r="G12" s="4">
        <f t="shared" si="4"/>
        <v>16.005759162303665</v>
      </c>
      <c r="H12" s="3"/>
      <c r="I12" s="4">
        <f>COUNTIFS($A$1:$A$100,"&gt;"&amp;F12,$A$1:$A$100,"&lt;="&amp;G12)</f>
        <v>2</v>
      </c>
      <c r="J12" s="1"/>
      <c r="K12" s="4">
        <f t="shared" si="1"/>
        <v>2.5</v>
      </c>
      <c r="L12" s="4">
        <f t="shared" si="2"/>
        <v>15.246596858638743</v>
      </c>
    </row>
    <row r="13" spans="1:12" x14ac:dyDescent="0.25">
      <c r="A13" s="4">
        <v>11.6</v>
      </c>
      <c r="B13" s="3"/>
      <c r="C13" s="3"/>
      <c r="D13" s="3"/>
      <c r="E13" s="3"/>
      <c r="F13" s="4"/>
      <c r="G13" s="4"/>
      <c r="H13" s="3"/>
      <c r="I13" s="3"/>
      <c r="J13" s="3"/>
      <c r="K13" s="3"/>
      <c r="L13" s="3"/>
    </row>
    <row r="14" spans="1:12" x14ac:dyDescent="0.25">
      <c r="A14" s="4">
        <v>11.7</v>
      </c>
      <c r="B14" s="3"/>
      <c r="C14" s="3"/>
      <c r="D14" s="3"/>
      <c r="E14" s="3"/>
      <c r="F14" s="4"/>
      <c r="G14" s="4"/>
      <c r="H14" s="3"/>
      <c r="I14" s="3"/>
      <c r="J14" s="3"/>
      <c r="K14" s="3"/>
      <c r="L14" s="3"/>
    </row>
    <row r="15" spans="1:12" x14ac:dyDescent="0.25">
      <c r="A15" s="4">
        <v>12.1</v>
      </c>
      <c r="B15" s="3"/>
      <c r="C15" s="3"/>
      <c r="D15" s="3"/>
      <c r="E15" s="3"/>
      <c r="F15" s="4"/>
      <c r="G15" s="4"/>
      <c r="H15" s="3"/>
      <c r="I15" s="3"/>
      <c r="J15" s="3"/>
      <c r="K15" s="3"/>
      <c r="L15" s="3"/>
    </row>
    <row r="16" spans="1:12" x14ac:dyDescent="0.25">
      <c r="A16" s="4">
        <v>10.9</v>
      </c>
      <c r="B16" s="3"/>
      <c r="C16" s="3"/>
      <c r="D16" s="3"/>
      <c r="E16" s="3"/>
      <c r="F16" s="4"/>
      <c r="G16" s="4"/>
      <c r="H16" s="3"/>
      <c r="I16" s="3"/>
      <c r="J16" s="3"/>
      <c r="K16" s="3"/>
      <c r="L16" s="3"/>
    </row>
    <row r="17" spans="1:12" x14ac:dyDescent="0.25">
      <c r="A17" s="4">
        <v>12.1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>
        <v>9.1999999999999993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>
        <v>10.7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4">
        <v>11.5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>
        <v>3.1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4">
        <v>10.9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>
        <v>11.1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>
        <v>13.5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>
        <v>11.2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>
        <v>13.5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4">
        <v>10.1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4">
        <v>14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4">
        <v>10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4">
        <v>11.6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4">
        <v>12.4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4">
        <v>11.9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4">
        <v>11.4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4">
        <v>12.8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4">
        <v>11.4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4">
        <v>10.9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4">
        <v>12.7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4">
        <v>13.8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4">
        <v>13.2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4">
        <v>11.9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4">
        <v>10.8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4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4">
        <v>12.6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4">
        <v>10.3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4">
        <v>12.7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4">
        <v>11.7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4">
        <v>12.1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4">
        <v>13.8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4">
        <v>12.2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4">
        <v>11.9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4">
        <v>11.6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4">
        <v>10.6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4">
        <v>11.1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4">
        <v>10.7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4">
        <v>12.3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4">
        <v>11.5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4">
        <v>11.2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4">
        <v>11.5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4">
        <v>12.7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4">
        <v>10.5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4">
        <v>11.2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4">
        <v>11.9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4">
        <v>9.6999999999999993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4">
        <v>13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4">
        <v>9.6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4">
        <v>12.5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4">
        <v>11.6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4">
        <v>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4">
        <v>11.5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4">
        <v>12.3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4">
        <v>12.8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4">
        <v>12.6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4">
        <v>12.8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4">
        <v>12.5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4">
        <v>12.8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4">
        <v>11.4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4">
        <v>12.5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4">
        <v>12.3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" x14ac:dyDescent="0.25">
      <c r="A81" s="4">
        <v>14.5</v>
      </c>
    </row>
    <row r="82" spans="1:1" x14ac:dyDescent="0.25">
      <c r="A82" s="4">
        <v>12.3</v>
      </c>
    </row>
    <row r="83" spans="1:1" x14ac:dyDescent="0.25">
      <c r="A83" s="4">
        <v>12.6</v>
      </c>
    </row>
    <row r="84" spans="1:1" x14ac:dyDescent="0.25">
      <c r="A84" s="4">
        <v>11.7</v>
      </c>
    </row>
    <row r="85" spans="1:1" x14ac:dyDescent="0.25">
      <c r="A85" s="4">
        <v>12.2</v>
      </c>
    </row>
    <row r="86" spans="1:1" x14ac:dyDescent="0.25">
      <c r="A86" s="4">
        <v>12.3</v>
      </c>
    </row>
    <row r="87" spans="1:1" x14ac:dyDescent="0.25">
      <c r="A87" s="4">
        <v>11.6</v>
      </c>
    </row>
    <row r="88" spans="1:1" x14ac:dyDescent="0.25">
      <c r="A88" s="4">
        <v>12</v>
      </c>
    </row>
    <row r="89" spans="1:1" x14ac:dyDescent="0.25">
      <c r="A89" s="4">
        <v>13.5</v>
      </c>
    </row>
    <row r="90" spans="1:1" x14ac:dyDescent="0.25">
      <c r="A90" s="4">
        <v>12.5</v>
      </c>
    </row>
    <row r="91" spans="1:1" x14ac:dyDescent="0.25">
      <c r="A91" s="4">
        <v>11.6</v>
      </c>
    </row>
    <row r="92" spans="1:1" x14ac:dyDescent="0.25">
      <c r="A92" s="4">
        <v>11.9</v>
      </c>
    </row>
    <row r="93" spans="1:1" x14ac:dyDescent="0.25">
      <c r="A93" s="4">
        <v>12</v>
      </c>
    </row>
    <row r="94" spans="1:1" x14ac:dyDescent="0.25">
      <c r="A94" s="4">
        <v>11.4</v>
      </c>
    </row>
    <row r="95" spans="1:1" x14ac:dyDescent="0.25">
      <c r="A95" s="4">
        <v>14.7</v>
      </c>
    </row>
    <row r="96" spans="1:1" x14ac:dyDescent="0.25">
      <c r="A96" s="4">
        <v>11.3</v>
      </c>
    </row>
    <row r="97" spans="1:1" x14ac:dyDescent="0.25">
      <c r="A97" s="4">
        <v>13.2</v>
      </c>
    </row>
    <row r="98" spans="1:1" x14ac:dyDescent="0.25">
      <c r="A98" s="4">
        <v>14.3</v>
      </c>
    </row>
    <row r="99" spans="1:1" x14ac:dyDescent="0.25">
      <c r="A99" s="4">
        <v>13.2</v>
      </c>
    </row>
    <row r="100" spans="1:1" x14ac:dyDescent="0.25">
      <c r="A100" s="4">
        <v>14.2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G15" sqref="G15"/>
    </sheetView>
  </sheetViews>
  <sheetFormatPr defaultRowHeight="15" x14ac:dyDescent="0.25"/>
  <sheetData>
    <row r="1" spans="1:12" x14ac:dyDescent="0.25">
      <c r="A1" s="5">
        <v>8</v>
      </c>
      <c r="B1" s="4"/>
      <c r="C1" s="4"/>
      <c r="D1" s="4"/>
      <c r="E1" s="4"/>
      <c r="F1" s="4" t="s">
        <v>0</v>
      </c>
      <c r="G1" s="4" t="s">
        <v>1</v>
      </c>
      <c r="H1" s="4" t="s">
        <v>2</v>
      </c>
      <c r="I1" s="4"/>
      <c r="J1" s="4"/>
      <c r="K1" s="4"/>
      <c r="L1" s="4"/>
    </row>
    <row r="2" spans="1:12" x14ac:dyDescent="0.25">
      <c r="A2" s="5">
        <v>10</v>
      </c>
      <c r="B2" s="4"/>
      <c r="C2" s="4"/>
      <c r="D2" s="4"/>
      <c r="E2" s="4"/>
      <c r="F2" s="4">
        <f>(H2-G2)/(1+3.32*LOG10(56))</f>
        <v>1.0288089659156976</v>
      </c>
      <c r="G2" s="4">
        <f>MIN(A1:A56)</f>
        <v>5</v>
      </c>
      <c r="H2" s="4">
        <f>MAX(A1:A56)</f>
        <v>12</v>
      </c>
      <c r="I2" s="4"/>
      <c r="J2" s="4"/>
      <c r="K2" s="4"/>
      <c r="L2" s="4"/>
    </row>
    <row r="3" spans="1:12" x14ac:dyDescent="0.25">
      <c r="A3" s="5">
        <v>6</v>
      </c>
      <c r="B3" s="4"/>
      <c r="C3" s="4"/>
      <c r="D3" s="4"/>
      <c r="E3" s="4"/>
      <c r="F3" s="1" t="s">
        <v>9</v>
      </c>
      <c r="G3" s="1" t="s">
        <v>10</v>
      </c>
      <c r="H3" s="1" t="s">
        <v>11</v>
      </c>
      <c r="I3" s="1"/>
      <c r="J3" s="1"/>
      <c r="K3" s="1"/>
      <c r="L3" s="1"/>
    </row>
    <row r="4" spans="1:12" x14ac:dyDescent="0.25">
      <c r="A4" s="5">
        <v>10</v>
      </c>
      <c r="B4" s="4"/>
      <c r="C4" s="4"/>
      <c r="D4" s="4"/>
      <c r="E4" s="4"/>
      <c r="F4" s="6">
        <v>8</v>
      </c>
      <c r="G4" s="6">
        <v>14</v>
      </c>
      <c r="H4" s="7">
        <f>G4/(SUM($G$4:$G$11)/100)</f>
        <v>24.999999999999996</v>
      </c>
      <c r="I4" s="4"/>
      <c r="J4" s="4"/>
      <c r="K4" s="4"/>
      <c r="L4" s="4"/>
    </row>
    <row r="5" spans="1:12" x14ac:dyDescent="0.25">
      <c r="A5" s="5">
        <v>8</v>
      </c>
      <c r="B5" s="4"/>
      <c r="C5" s="4"/>
      <c r="D5" s="4"/>
      <c r="E5" s="4"/>
      <c r="F5" s="6">
        <v>10</v>
      </c>
      <c r="G5" s="6">
        <v>8</v>
      </c>
      <c r="H5" s="7">
        <f t="shared" ref="H5:H11" si="0">G5/(SUM($G$4:$G$11)/100)</f>
        <v>14.285714285714285</v>
      </c>
      <c r="I5" s="4"/>
      <c r="J5" s="4"/>
      <c r="K5" s="4"/>
      <c r="L5" s="4"/>
    </row>
    <row r="6" spans="1:12" x14ac:dyDescent="0.25">
      <c r="A6" s="5">
        <v>5</v>
      </c>
      <c r="B6" s="4"/>
      <c r="C6" s="4"/>
      <c r="D6" s="4"/>
      <c r="E6" s="4"/>
      <c r="F6" s="6">
        <v>6</v>
      </c>
      <c r="G6" s="6">
        <v>4</v>
      </c>
      <c r="H6" s="7">
        <f t="shared" si="0"/>
        <v>7.1428571428571423</v>
      </c>
      <c r="I6" s="4"/>
      <c r="J6" s="4"/>
      <c r="K6" s="4"/>
      <c r="L6" s="4"/>
    </row>
    <row r="7" spans="1:12" x14ac:dyDescent="0.25">
      <c r="A7" s="5">
        <v>11</v>
      </c>
      <c r="B7" s="4"/>
      <c r="C7" s="4"/>
      <c r="D7" s="4"/>
      <c r="E7" s="4"/>
      <c r="F7" s="6">
        <v>5</v>
      </c>
      <c r="G7" s="6">
        <v>4</v>
      </c>
      <c r="H7" s="7">
        <f t="shared" si="0"/>
        <v>7.1428571428571423</v>
      </c>
      <c r="I7" s="4"/>
      <c r="J7" s="4"/>
      <c r="K7" s="4"/>
      <c r="L7" s="4"/>
    </row>
    <row r="8" spans="1:12" x14ac:dyDescent="0.25">
      <c r="A8" s="5">
        <v>7</v>
      </c>
      <c r="B8" s="4"/>
      <c r="C8" s="4"/>
      <c r="D8" s="4"/>
      <c r="E8" s="4"/>
      <c r="F8" s="6">
        <v>11</v>
      </c>
      <c r="G8" s="6">
        <v>5</v>
      </c>
      <c r="H8" s="7">
        <f t="shared" si="0"/>
        <v>8.928571428571427</v>
      </c>
      <c r="I8" s="4"/>
      <c r="J8" s="4"/>
      <c r="K8" s="4"/>
      <c r="L8" s="4"/>
    </row>
    <row r="9" spans="1:12" x14ac:dyDescent="0.25">
      <c r="A9" s="5">
        <v>10</v>
      </c>
      <c r="B9" s="4"/>
      <c r="C9" s="4"/>
      <c r="D9" s="4"/>
      <c r="E9" s="4"/>
      <c r="F9" s="6">
        <v>7</v>
      </c>
      <c r="G9" s="6">
        <v>12</v>
      </c>
      <c r="H9" s="7">
        <f t="shared" si="0"/>
        <v>21.428571428571427</v>
      </c>
      <c r="I9" s="4"/>
      <c r="J9" s="4"/>
      <c r="K9" s="4"/>
      <c r="L9" s="4"/>
    </row>
    <row r="10" spans="1:12" x14ac:dyDescent="0.25">
      <c r="A10" s="5">
        <v>6</v>
      </c>
      <c r="B10" s="4"/>
      <c r="C10" s="4"/>
      <c r="D10" s="4"/>
      <c r="E10" s="4"/>
      <c r="F10" s="6">
        <v>9</v>
      </c>
      <c r="G10" s="6">
        <v>7</v>
      </c>
      <c r="H10" s="7">
        <f t="shared" si="0"/>
        <v>12.499999999999998</v>
      </c>
      <c r="I10" s="4"/>
      <c r="J10" s="4"/>
      <c r="K10" s="4"/>
      <c r="L10" s="4"/>
    </row>
    <row r="11" spans="1:12" x14ac:dyDescent="0.25">
      <c r="A11" s="5">
        <v>9</v>
      </c>
      <c r="B11" s="4"/>
      <c r="C11" s="4"/>
      <c r="D11" s="4"/>
      <c r="E11" s="4"/>
      <c r="F11" s="6">
        <v>12</v>
      </c>
      <c r="G11" s="6">
        <v>2</v>
      </c>
      <c r="H11" s="7">
        <f t="shared" si="0"/>
        <v>3.5714285714285712</v>
      </c>
      <c r="I11" s="4"/>
      <c r="J11" s="4"/>
      <c r="K11" s="4"/>
      <c r="L11" s="4"/>
    </row>
    <row r="12" spans="1:12" x14ac:dyDescent="0.25">
      <c r="A12" s="5">
        <v>7</v>
      </c>
      <c r="B12" s="4"/>
      <c r="C12" s="4"/>
      <c r="D12" s="4"/>
      <c r="E12" s="4"/>
      <c r="F12" s="4"/>
      <c r="G12" s="4"/>
      <c r="H12" s="4"/>
      <c r="I12" s="4"/>
      <c r="J12" s="1"/>
      <c r="K12" s="4"/>
      <c r="L12" s="4"/>
    </row>
    <row r="13" spans="1:12" x14ac:dyDescent="0.25">
      <c r="A13" s="5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5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5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5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5">
        <v>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5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5">
        <v>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5">
        <v>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5">
        <v>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5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5">
        <v>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5">
        <v>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5">
        <v>10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5">
        <v>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5">
        <v>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5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5">
        <v>11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5">
        <v>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5">
        <v>10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5">
        <v>12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5">
        <v>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5">
        <v>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5">
        <v>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5">
        <v>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5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5">
        <v>10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5">
        <v>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5">
        <v>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5">
        <v>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5">
        <v>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5">
        <v>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5">
        <v>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5">
        <v>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5">
        <v>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5">
        <v>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5">
        <v>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5">
        <v>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5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5">
        <v>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5">
        <v>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5">
        <v>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5">
        <v>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5">
        <v>10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#3</vt:lpstr>
      <vt:lpstr>#2</vt:lpstr>
      <vt:lpstr>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Бажаев Арман Бейсембаевич</dc:creator>
  <cp:lastModifiedBy>Бажаев Арман Бейсембаевич</cp:lastModifiedBy>
  <dcterms:created xsi:type="dcterms:W3CDTF">2018-12-06T11:40:04Z</dcterms:created>
  <dcterms:modified xsi:type="dcterms:W3CDTF">2018-12-06T12:40:48Z</dcterms:modified>
</cp:coreProperties>
</file>