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统计表格\2018年\"/>
    </mc:Choice>
  </mc:AlternateContent>
  <xr:revisionPtr revIDLastSave="0" documentId="13_ncr:1_{A37B85AE-65CE-4088-AAD9-023EDF1250FF}" xr6:coauthVersionLast="40" xr6:coauthVersionMax="40" xr10:uidLastSave="{00000000-0000-0000-0000-000000000000}"/>
  <bookViews>
    <workbookView xWindow="0" yWindow="4680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H41" i="4"/>
  <c r="H42" i="4"/>
  <c r="H43" i="4"/>
  <c r="H44" i="4"/>
  <c r="H45" i="4"/>
  <c r="H46" i="4"/>
  <c r="H47" i="4"/>
  <c r="H48" i="4"/>
  <c r="H49" i="4"/>
  <c r="H50" i="4"/>
  <c r="E13" i="1" l="1"/>
  <c r="D13" i="9"/>
  <c r="C27" i="4"/>
  <c r="C9" i="4"/>
  <c r="K12" i="3"/>
  <c r="D27" i="3"/>
  <c r="D27" i="7" s="1"/>
  <c r="D29" i="7" s="1"/>
  <c r="D9" i="4"/>
  <c r="C8" i="4"/>
  <c r="I8" i="4" s="1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F11" i="9"/>
  <c r="F36" i="9" s="1"/>
  <c r="D11" i="9"/>
  <c r="C11" i="9"/>
  <c r="G10" i="9"/>
  <c r="G35" i="9" s="1"/>
  <c r="F10" i="9"/>
  <c r="D10" i="9"/>
  <c r="D35" i="9" s="1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C24" i="9" s="1"/>
  <c r="C49" i="9" s="1"/>
  <c r="G7" i="9"/>
  <c r="G32" i="9" s="1"/>
  <c r="F7" i="9"/>
  <c r="F32" i="9" s="1"/>
  <c r="D7" i="9"/>
  <c r="C7" i="9"/>
  <c r="G6" i="9"/>
  <c r="F6" i="9"/>
  <c r="D6" i="9"/>
  <c r="D31" i="9" s="1"/>
  <c r="G5" i="9"/>
  <c r="G30" i="9" s="1"/>
  <c r="F5" i="9"/>
  <c r="F30" i="9"/>
  <c r="D5" i="9"/>
  <c r="D30" i="9" s="1"/>
  <c r="G4" i="9"/>
  <c r="G29" i="9" s="1"/>
  <c r="F4" i="9"/>
  <c r="F29" i="9"/>
  <c r="D4" i="9"/>
  <c r="D29" i="9" s="1"/>
  <c r="G3" i="9"/>
  <c r="G28" i="9" s="1"/>
  <c r="F3" i="9"/>
  <c r="D3" i="9"/>
  <c r="C29" i="8"/>
  <c r="C28" i="8"/>
  <c r="J27" i="8"/>
  <c r="J29" i="8" s="1"/>
  <c r="I27" i="8"/>
  <c r="I28" i="8" s="1"/>
  <c r="I29" i="8"/>
  <c r="H27" i="8"/>
  <c r="H29" i="8"/>
  <c r="G27" i="8"/>
  <c r="G30" i="8" s="1"/>
  <c r="F27" i="8"/>
  <c r="F30" i="8" s="1"/>
  <c r="J15" i="8"/>
  <c r="J16" i="8" s="1"/>
  <c r="J17" i="8" s="1"/>
  <c r="J42" i="8" s="1"/>
  <c r="I15" i="8"/>
  <c r="I40" i="8"/>
  <c r="H15" i="8"/>
  <c r="H40" i="8" s="1"/>
  <c r="G15" i="8"/>
  <c r="F15" i="8"/>
  <c r="F16" i="8" s="1"/>
  <c r="E15" i="8"/>
  <c r="D15" i="8"/>
  <c r="C15" i="8"/>
  <c r="C16" i="8" s="1"/>
  <c r="J14" i="8"/>
  <c r="J39" i="8" s="1"/>
  <c r="I14" i="8"/>
  <c r="H14" i="8"/>
  <c r="H39" i="8" s="1"/>
  <c r="G14" i="8"/>
  <c r="G39" i="8" s="1"/>
  <c r="F14" i="8"/>
  <c r="F39" i="8" s="1"/>
  <c r="E14" i="8"/>
  <c r="D14" i="8"/>
  <c r="C14" i="8"/>
  <c r="C39" i="8" s="1"/>
  <c r="J13" i="8"/>
  <c r="J38" i="8" s="1"/>
  <c r="I13" i="8"/>
  <c r="I38" i="8" s="1"/>
  <c r="H13" i="8"/>
  <c r="H38" i="8" s="1"/>
  <c r="G13" i="8"/>
  <c r="F13" i="8"/>
  <c r="C13" i="8"/>
  <c r="C38" i="8" s="1"/>
  <c r="J12" i="8"/>
  <c r="J37" i="8" s="1"/>
  <c r="I12" i="8"/>
  <c r="I37" i="8" s="1"/>
  <c r="H12" i="8"/>
  <c r="H37" i="8" s="1"/>
  <c r="G12" i="8"/>
  <c r="F12" i="8"/>
  <c r="E12" i="8"/>
  <c r="D12" i="8"/>
  <c r="C12" i="8"/>
  <c r="C37" i="8" s="1"/>
  <c r="J11" i="8"/>
  <c r="J36" i="8" s="1"/>
  <c r="I11" i="8"/>
  <c r="I36" i="8" s="1"/>
  <c r="H11" i="8"/>
  <c r="H36" i="8" s="1"/>
  <c r="G11" i="8"/>
  <c r="F11" i="8"/>
  <c r="E11" i="8"/>
  <c r="D11" i="8"/>
  <c r="D36" i="8" s="1"/>
  <c r="D27" i="8"/>
  <c r="C11" i="8"/>
  <c r="C36" i="8" s="1"/>
  <c r="J10" i="8"/>
  <c r="J35" i="8" s="1"/>
  <c r="I10" i="8"/>
  <c r="I35" i="8" s="1"/>
  <c r="H10" i="8"/>
  <c r="H35" i="8" s="1"/>
  <c r="G10" i="8"/>
  <c r="G35" i="8" s="1"/>
  <c r="F10" i="8"/>
  <c r="F35" i="8" s="1"/>
  <c r="E10" i="8"/>
  <c r="D10" i="8"/>
  <c r="C10" i="8"/>
  <c r="C35" i="8" s="1"/>
  <c r="J9" i="8"/>
  <c r="I9" i="8"/>
  <c r="H9" i="8"/>
  <c r="H34" i="8" s="1"/>
  <c r="G9" i="8"/>
  <c r="F9" i="8"/>
  <c r="E9" i="8"/>
  <c r="N9" i="8" s="1"/>
  <c r="D9" i="8"/>
  <c r="C9" i="8"/>
  <c r="C34" i="8"/>
  <c r="J8" i="8"/>
  <c r="I8" i="8"/>
  <c r="H8" i="8"/>
  <c r="H33" i="8"/>
  <c r="G8" i="8"/>
  <c r="G33" i="8" s="1"/>
  <c r="F8" i="8"/>
  <c r="E8" i="8"/>
  <c r="D8" i="8"/>
  <c r="C8" i="8"/>
  <c r="C33" i="8" s="1"/>
  <c r="J7" i="8"/>
  <c r="I7" i="8"/>
  <c r="H7" i="8"/>
  <c r="H32" i="8" s="1"/>
  <c r="G7" i="8"/>
  <c r="G32" i="8" s="1"/>
  <c r="F7" i="8"/>
  <c r="E7" i="8"/>
  <c r="D7" i="8"/>
  <c r="C7" i="8"/>
  <c r="J6" i="8"/>
  <c r="I6" i="8"/>
  <c r="H6" i="8"/>
  <c r="H31" i="8" s="1"/>
  <c r="G6" i="8"/>
  <c r="G31" i="8" s="1"/>
  <c r="F6" i="8"/>
  <c r="E6" i="8"/>
  <c r="D6" i="8"/>
  <c r="C6" i="8"/>
  <c r="C31" i="8" s="1"/>
  <c r="O5" i="8"/>
  <c r="J30" i="8"/>
  <c r="I30" i="8"/>
  <c r="H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10" i="3"/>
  <c r="O11" i="3"/>
  <c r="O12" i="3"/>
  <c r="O13" i="3"/>
  <c r="O14" i="3"/>
  <c r="O27" i="3"/>
  <c r="O3" i="3"/>
  <c r="O28" i="3" s="1"/>
  <c r="D15" i="7"/>
  <c r="E15" i="7"/>
  <c r="F15" i="7"/>
  <c r="G15" i="7"/>
  <c r="H15" i="7"/>
  <c r="H16" i="7" s="1"/>
  <c r="I15" i="7"/>
  <c r="J15" i="7"/>
  <c r="J40" i="7" s="1"/>
  <c r="M3" i="7"/>
  <c r="C12" i="1"/>
  <c r="C13" i="1"/>
  <c r="D12" i="1"/>
  <c r="E12" i="1"/>
  <c r="E37" i="1"/>
  <c r="F12" i="1"/>
  <c r="F37" i="1"/>
  <c r="G12" i="1"/>
  <c r="G37" i="1" s="1"/>
  <c r="E37" i="2" s="1"/>
  <c r="F13" i="1"/>
  <c r="G13" i="1"/>
  <c r="M4" i="3"/>
  <c r="K4" i="4" s="1"/>
  <c r="M5" i="3"/>
  <c r="K5" i="4" s="1"/>
  <c r="M6" i="3"/>
  <c r="M7" i="3"/>
  <c r="E7" i="9" s="1"/>
  <c r="M9" i="3"/>
  <c r="E9" i="9" s="1"/>
  <c r="H9" i="9" s="1"/>
  <c r="M10" i="3"/>
  <c r="M11" i="3"/>
  <c r="E11" i="9"/>
  <c r="M12" i="3"/>
  <c r="E12" i="9" s="1"/>
  <c r="M13" i="3"/>
  <c r="M14" i="3"/>
  <c r="M39" i="3" s="1"/>
  <c r="E39" i="9" s="1"/>
  <c r="M3" i="3"/>
  <c r="E3" i="9" s="1"/>
  <c r="C27" i="1"/>
  <c r="H27" i="1" s="1"/>
  <c r="H39" i="1" s="1"/>
  <c r="C27" i="2"/>
  <c r="F26" i="6"/>
  <c r="F31" i="6"/>
  <c r="G26" i="6"/>
  <c r="G33" i="6" s="1"/>
  <c r="G32" i="6"/>
  <c r="H26" i="6"/>
  <c r="H35" i="6" s="1"/>
  <c r="I26" i="6"/>
  <c r="I38" i="6" s="1"/>
  <c r="J26" i="6"/>
  <c r="C26" i="6"/>
  <c r="C11" i="1"/>
  <c r="C11" i="2" s="1"/>
  <c r="D11" i="1"/>
  <c r="D36" i="1"/>
  <c r="D36" i="2" s="1"/>
  <c r="E11" i="1"/>
  <c r="E36" i="1" s="1"/>
  <c r="E10" i="1"/>
  <c r="H10" i="1" s="1"/>
  <c r="F11" i="1"/>
  <c r="F36" i="1"/>
  <c r="G11" i="1"/>
  <c r="C10" i="1"/>
  <c r="C10" i="2" s="1"/>
  <c r="D10" i="1"/>
  <c r="D35" i="1"/>
  <c r="D35" i="2" s="1"/>
  <c r="F10" i="1"/>
  <c r="G10" i="1"/>
  <c r="C11" i="7"/>
  <c r="K11" i="7" s="1"/>
  <c r="C36" i="7"/>
  <c r="C12" i="7"/>
  <c r="C37" i="7"/>
  <c r="C13" i="7"/>
  <c r="C14" i="7"/>
  <c r="C9" i="7"/>
  <c r="C34" i="7" s="1"/>
  <c r="C9" i="1"/>
  <c r="C9" i="2" s="1"/>
  <c r="D9" i="1"/>
  <c r="H9" i="1" s="1"/>
  <c r="D9" i="2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30" i="7" s="1"/>
  <c r="G28" i="7"/>
  <c r="F27" i="7"/>
  <c r="F28" i="7" s="1"/>
  <c r="C15" i="7"/>
  <c r="C40" i="7" s="1"/>
  <c r="J14" i="7"/>
  <c r="I14" i="7"/>
  <c r="I39" i="7" s="1"/>
  <c r="H14" i="7"/>
  <c r="H39" i="7" s="1"/>
  <c r="J13" i="7"/>
  <c r="J38" i="7" s="1"/>
  <c r="I13" i="7"/>
  <c r="I38" i="7" s="1"/>
  <c r="H13" i="7"/>
  <c r="H38" i="7" s="1"/>
  <c r="J12" i="7"/>
  <c r="J37" i="7" s="1"/>
  <c r="I12" i="7"/>
  <c r="H12" i="7"/>
  <c r="J11" i="7"/>
  <c r="J36" i="7"/>
  <c r="I11" i="7"/>
  <c r="I36" i="7" s="1"/>
  <c r="H11" i="7"/>
  <c r="H36" i="7" s="1"/>
  <c r="J10" i="7"/>
  <c r="J35" i="7" s="1"/>
  <c r="I10" i="7"/>
  <c r="I35" i="7" s="1"/>
  <c r="H10" i="7"/>
  <c r="J9" i="7"/>
  <c r="J34" i="7" s="1"/>
  <c r="I9" i="7"/>
  <c r="I34" i="7" s="1"/>
  <c r="H9" i="7"/>
  <c r="G9" i="7"/>
  <c r="F9" i="7"/>
  <c r="F34" i="7" s="1"/>
  <c r="E9" i="7"/>
  <c r="D9" i="7"/>
  <c r="O9" i="7" s="1"/>
  <c r="J8" i="7"/>
  <c r="J33" i="7" s="1"/>
  <c r="I8" i="7"/>
  <c r="I33" i="7" s="1"/>
  <c r="H8" i="7"/>
  <c r="G8" i="7"/>
  <c r="G33" i="7" s="1"/>
  <c r="F8" i="7"/>
  <c r="E8" i="7"/>
  <c r="D8" i="7"/>
  <c r="K8" i="7" s="1"/>
  <c r="J7" i="7"/>
  <c r="I7" i="7"/>
  <c r="I32" i="7" s="1"/>
  <c r="H7" i="7"/>
  <c r="G7" i="7"/>
  <c r="G32" i="7"/>
  <c r="F7" i="7"/>
  <c r="F32" i="7" s="1"/>
  <c r="E7" i="7"/>
  <c r="M7" i="7" s="1"/>
  <c r="D7" i="7"/>
  <c r="O7" i="7" s="1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F15" i="4" s="1"/>
  <c r="G15" i="3"/>
  <c r="G16" i="3" s="1"/>
  <c r="G16" i="4" s="1"/>
  <c r="H15" i="3"/>
  <c r="H40" i="3" s="1"/>
  <c r="I15" i="3"/>
  <c r="I16" i="3" s="1"/>
  <c r="J15" i="3"/>
  <c r="J16" i="3" s="1"/>
  <c r="C15" i="3"/>
  <c r="C15" i="4" s="1"/>
  <c r="H38" i="6"/>
  <c r="H37" i="6"/>
  <c r="H36" i="6"/>
  <c r="I35" i="6"/>
  <c r="H32" i="6"/>
  <c r="F32" i="6"/>
  <c r="H31" i="6"/>
  <c r="H30" i="6"/>
  <c r="C28" i="6"/>
  <c r="F27" i="6"/>
  <c r="J14" i="6"/>
  <c r="J15" i="6" s="1"/>
  <c r="I14" i="6"/>
  <c r="I15" i="6" s="1"/>
  <c r="H14" i="6"/>
  <c r="H39" i="6" s="1"/>
  <c r="F33" i="6"/>
  <c r="K8" i="6"/>
  <c r="K7" i="6"/>
  <c r="K6" i="6"/>
  <c r="K5" i="6"/>
  <c r="K4" i="6"/>
  <c r="K3" i="6"/>
  <c r="K2" i="6"/>
  <c r="C8" i="1"/>
  <c r="D8" i="1"/>
  <c r="D8" i="2"/>
  <c r="E8" i="1"/>
  <c r="F8" i="1"/>
  <c r="F33" i="1" s="1"/>
  <c r="G8" i="1"/>
  <c r="G33" i="1" s="1"/>
  <c r="E33" i="2" s="1"/>
  <c r="D7" i="1"/>
  <c r="D32" i="1" s="1"/>
  <c r="D32" i="2" s="1"/>
  <c r="E7" i="1"/>
  <c r="E32" i="1" s="1"/>
  <c r="F7" i="1"/>
  <c r="F32" i="1" s="1"/>
  <c r="G7" i="1"/>
  <c r="E7" i="2"/>
  <c r="C7" i="1"/>
  <c r="C7" i="2" s="1"/>
  <c r="F27" i="4"/>
  <c r="G27" i="4"/>
  <c r="C4" i="4"/>
  <c r="D4" i="4"/>
  <c r="E4" i="4"/>
  <c r="F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D3" i="4"/>
  <c r="E3" i="4"/>
  <c r="F3" i="4"/>
  <c r="G3" i="4"/>
  <c r="C3" i="4"/>
  <c r="C6" i="1"/>
  <c r="C6" i="2" s="1"/>
  <c r="D6" i="1"/>
  <c r="D6" i="2" s="1"/>
  <c r="E6" i="1"/>
  <c r="E31" i="1"/>
  <c r="F6" i="1"/>
  <c r="G6" i="1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39" i="4" s="1"/>
  <c r="F31" i="3"/>
  <c r="F31" i="4" s="1"/>
  <c r="G31" i="3"/>
  <c r="G31" i="4" s="1"/>
  <c r="H31" i="3"/>
  <c r="I31" i="3"/>
  <c r="J31" i="3"/>
  <c r="C5" i="1"/>
  <c r="C5" i="2" s="1"/>
  <c r="D5" i="1"/>
  <c r="D5" i="2" s="1"/>
  <c r="E5" i="1"/>
  <c r="E30" i="1"/>
  <c r="E30" i="3" s="1"/>
  <c r="E30" i="4" s="1"/>
  <c r="F5" i="1"/>
  <c r="G5" i="1"/>
  <c r="G30" i="1" s="1"/>
  <c r="C4" i="1"/>
  <c r="C4" i="2" s="1"/>
  <c r="D4" i="1"/>
  <c r="D4" i="2" s="1"/>
  <c r="E4" i="1"/>
  <c r="F4" i="1"/>
  <c r="F29" i="1" s="1"/>
  <c r="G4" i="1"/>
  <c r="G3" i="1"/>
  <c r="G20" i="1" s="1"/>
  <c r="G45" i="1" s="1"/>
  <c r="E45" i="2" s="1"/>
  <c r="F3" i="1"/>
  <c r="F24" i="1" s="1"/>
  <c r="F49" i="1" s="1"/>
  <c r="E3" i="1"/>
  <c r="E28" i="1" s="1"/>
  <c r="E28" i="6" s="1"/>
  <c r="D3" i="1"/>
  <c r="D15" i="1" s="1"/>
  <c r="D40" i="1" s="1"/>
  <c r="D40" i="2" s="1"/>
  <c r="C3" i="1"/>
  <c r="I30" i="3"/>
  <c r="J30" i="3"/>
  <c r="H30" i="3"/>
  <c r="J29" i="3"/>
  <c r="I29" i="3"/>
  <c r="H29" i="3"/>
  <c r="D27" i="4"/>
  <c r="E27" i="3"/>
  <c r="E33" i="3" s="1"/>
  <c r="E33" i="4" s="1"/>
  <c r="K4" i="3"/>
  <c r="H28" i="3"/>
  <c r="I28" i="3"/>
  <c r="J28" i="3"/>
  <c r="K3" i="3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K6" i="3"/>
  <c r="K5" i="3"/>
  <c r="C31" i="3"/>
  <c r="C31" i="4"/>
  <c r="C30" i="3"/>
  <c r="C30" i="4"/>
  <c r="F31" i="1"/>
  <c r="K7" i="3"/>
  <c r="F32" i="3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 s="1"/>
  <c r="G34" i="3"/>
  <c r="G34" i="4" s="1"/>
  <c r="D32" i="3"/>
  <c r="D32" i="4" s="1"/>
  <c r="D31" i="3"/>
  <c r="D31" i="4" s="1"/>
  <c r="G28" i="1"/>
  <c r="E28" i="2" s="1"/>
  <c r="G28" i="6"/>
  <c r="G40" i="3"/>
  <c r="G40" i="4" s="1"/>
  <c r="K9" i="6"/>
  <c r="F13" i="4"/>
  <c r="F13" i="7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/>
  <c r="G12" i="7"/>
  <c r="E12" i="4"/>
  <c r="E14" i="7"/>
  <c r="D37" i="3"/>
  <c r="D37" i="4" s="1"/>
  <c r="F14" i="4"/>
  <c r="G14" i="4"/>
  <c r="F12" i="7"/>
  <c r="F37" i="7" s="1"/>
  <c r="D12" i="7"/>
  <c r="K11" i="3"/>
  <c r="D12" i="4"/>
  <c r="G38" i="3"/>
  <c r="G38" i="4" s="1"/>
  <c r="D36" i="3"/>
  <c r="D36" i="4"/>
  <c r="G14" i="7"/>
  <c r="G39" i="7" s="1"/>
  <c r="G11" i="7"/>
  <c r="G36" i="7" s="1"/>
  <c r="E11" i="7"/>
  <c r="M11" i="7" s="1"/>
  <c r="E12" i="7"/>
  <c r="D14" i="7"/>
  <c r="C38" i="3"/>
  <c r="C38" i="4" s="1"/>
  <c r="F10" i="7"/>
  <c r="K10" i="6"/>
  <c r="G10" i="4"/>
  <c r="G35" i="6"/>
  <c r="D10" i="7"/>
  <c r="K10" i="3"/>
  <c r="C10" i="4"/>
  <c r="D35" i="3"/>
  <c r="D35" i="4" s="1"/>
  <c r="C35" i="3"/>
  <c r="C35" i="4"/>
  <c r="F10" i="4"/>
  <c r="I10" i="4" s="1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D16" i="7"/>
  <c r="D17" i="7" s="1"/>
  <c r="N5" i="7"/>
  <c r="I31" i="7"/>
  <c r="G40" i="7"/>
  <c r="K4" i="7"/>
  <c r="F16" i="7"/>
  <c r="O5" i="7"/>
  <c r="M6" i="7"/>
  <c r="G16" i="7"/>
  <c r="I16" i="7"/>
  <c r="E16" i="7"/>
  <c r="I40" i="7"/>
  <c r="O6" i="7"/>
  <c r="O3" i="7"/>
  <c r="O4" i="7"/>
  <c r="N4" i="7"/>
  <c r="C29" i="7"/>
  <c r="C16" i="7"/>
  <c r="C17" i="7" s="1"/>
  <c r="H15" i="6"/>
  <c r="E4" i="2"/>
  <c r="F32" i="4"/>
  <c r="N6" i="7"/>
  <c r="F16" i="3"/>
  <c r="F41" i="3" s="1"/>
  <c r="F41" i="4" s="1"/>
  <c r="O15" i="7"/>
  <c r="K3" i="7"/>
  <c r="D29" i="1"/>
  <c r="D29" i="2" s="1"/>
  <c r="G34" i="6"/>
  <c r="G39" i="6"/>
  <c r="G30" i="6"/>
  <c r="G27" i="6"/>
  <c r="G31" i="6"/>
  <c r="F17" i="7"/>
  <c r="F18" i="7" s="1"/>
  <c r="I17" i="7"/>
  <c r="I42" i="7" s="1"/>
  <c r="I18" i="7"/>
  <c r="I19" i="7" s="1"/>
  <c r="I41" i="7"/>
  <c r="D15" i="4"/>
  <c r="K3" i="4"/>
  <c r="I40" i="3"/>
  <c r="G29" i="1"/>
  <c r="G29" i="6" s="1"/>
  <c r="E4" i="9"/>
  <c r="H16" i="3"/>
  <c r="D29" i="3"/>
  <c r="D29" i="4" s="1"/>
  <c r="C29" i="1"/>
  <c r="C29" i="2" s="1"/>
  <c r="C16" i="3"/>
  <c r="C40" i="3"/>
  <c r="C40" i="4" s="1"/>
  <c r="C28" i="1"/>
  <c r="C28" i="2" s="1"/>
  <c r="D29" i="8"/>
  <c r="D30" i="8"/>
  <c r="F39" i="6"/>
  <c r="M8" i="7"/>
  <c r="D26" i="6"/>
  <c r="F34" i="6"/>
  <c r="H30" i="7"/>
  <c r="J31" i="7"/>
  <c r="H35" i="7"/>
  <c r="G34" i="8"/>
  <c r="G38" i="8"/>
  <c r="D29" i="6"/>
  <c r="F30" i="1"/>
  <c r="F30" i="3" s="1"/>
  <c r="F30" i="4" s="1"/>
  <c r="E29" i="2"/>
  <c r="F35" i="6"/>
  <c r="F37" i="6"/>
  <c r="F30" i="6"/>
  <c r="I37" i="6"/>
  <c r="H29" i="7"/>
  <c r="H31" i="7"/>
  <c r="F32" i="8"/>
  <c r="J32" i="8"/>
  <c r="J33" i="8"/>
  <c r="F34" i="8"/>
  <c r="F37" i="8"/>
  <c r="E35" i="3"/>
  <c r="E35" i="4" s="1"/>
  <c r="E36" i="3"/>
  <c r="E36" i="4" s="1"/>
  <c r="C19" i="1"/>
  <c r="C44" i="1" s="1"/>
  <c r="C44" i="2" s="1"/>
  <c r="E28" i="3"/>
  <c r="E28" i="4" s="1"/>
  <c r="C3" i="2"/>
  <c r="M27" i="3"/>
  <c r="M29" i="3" s="1"/>
  <c r="I30" i="6"/>
  <c r="I31" i="6"/>
  <c r="J29" i="7"/>
  <c r="J30" i="7"/>
  <c r="D31" i="8"/>
  <c r="D32" i="8"/>
  <c r="D33" i="8"/>
  <c r="D34" i="8"/>
  <c r="D35" i="8"/>
  <c r="D40" i="8"/>
  <c r="D33" i="1"/>
  <c r="D33" i="2" s="1"/>
  <c r="K7" i="4"/>
  <c r="E6" i="2"/>
  <c r="O27" i="8"/>
  <c r="O29" i="8" s="1"/>
  <c r="K6" i="7"/>
  <c r="D15" i="9"/>
  <c r="D40" i="9" s="1"/>
  <c r="C15" i="9"/>
  <c r="G15" i="9"/>
  <c r="G40" i="9" s="1"/>
  <c r="C17" i="9"/>
  <c r="D28" i="9"/>
  <c r="D32" i="9"/>
  <c r="D34" i="9"/>
  <c r="D36" i="9"/>
  <c r="C16" i="9"/>
  <c r="C18" i="9"/>
  <c r="C29" i="6"/>
  <c r="G16" i="6"/>
  <c r="G17" i="6" s="1"/>
  <c r="C40" i="8"/>
  <c r="F17" i="8"/>
  <c r="F42" i="8" s="1"/>
  <c r="N5" i="8"/>
  <c r="E16" i="8"/>
  <c r="M16" i="8" s="1"/>
  <c r="I16" i="8"/>
  <c r="I41" i="8" s="1"/>
  <c r="F28" i="8"/>
  <c r="J28" i="8"/>
  <c r="F29" i="8"/>
  <c r="F40" i="8"/>
  <c r="M5" i="8"/>
  <c r="M12" i="8"/>
  <c r="M15" i="8"/>
  <c r="D16" i="8"/>
  <c r="K5" i="8"/>
  <c r="D28" i="8"/>
  <c r="H28" i="8"/>
  <c r="G28" i="8"/>
  <c r="G29" i="8"/>
  <c r="M5" i="7"/>
  <c r="K5" i="7"/>
  <c r="G29" i="3"/>
  <c r="G29" i="4" s="1"/>
  <c r="C41" i="3"/>
  <c r="C41" i="4" s="1"/>
  <c r="C16" i="4"/>
  <c r="C17" i="3"/>
  <c r="C42" i="3" s="1"/>
  <c r="C42" i="4" s="1"/>
  <c r="H17" i="3"/>
  <c r="H42" i="3" s="1"/>
  <c r="H41" i="3"/>
  <c r="O30" i="8"/>
  <c r="M30" i="3"/>
  <c r="E30" i="9" s="1"/>
  <c r="K27" i="4"/>
  <c r="D37" i="6"/>
  <c r="D33" i="6"/>
  <c r="D32" i="6"/>
  <c r="D30" i="6"/>
  <c r="D41" i="8"/>
  <c r="D17" i="8"/>
  <c r="C18" i="3"/>
  <c r="C43" i="3" s="1"/>
  <c r="C43" i="4" s="1"/>
  <c r="C17" i="4"/>
  <c r="H18" i="3"/>
  <c r="H19" i="3" s="1"/>
  <c r="C8" i="2"/>
  <c r="M8" i="8"/>
  <c r="E33" i="1"/>
  <c r="G33" i="9"/>
  <c r="O8" i="8"/>
  <c r="O33" i="8" s="1"/>
  <c r="H34" i="7"/>
  <c r="C33" i="7"/>
  <c r="O9" i="8"/>
  <c r="O34" i="8" s="1"/>
  <c r="G22" i="1"/>
  <c r="J34" i="8"/>
  <c r="G35" i="1"/>
  <c r="E35" i="2" s="1"/>
  <c r="E10" i="2"/>
  <c r="D34" i="1"/>
  <c r="D34" i="2" s="1"/>
  <c r="G34" i="1"/>
  <c r="E34" i="2" s="1"/>
  <c r="G34" i="7"/>
  <c r="H33" i="7"/>
  <c r="I9" i="4"/>
  <c r="D11" i="2"/>
  <c r="K11" i="4"/>
  <c r="G36" i="1"/>
  <c r="E36" i="2" s="1"/>
  <c r="O11" i="7"/>
  <c r="D10" i="2"/>
  <c r="M35" i="3"/>
  <c r="K35" i="4" s="1"/>
  <c r="F35" i="1"/>
  <c r="F23" i="1"/>
  <c r="F48" i="1" s="1"/>
  <c r="O10" i="7"/>
  <c r="F35" i="9"/>
  <c r="M37" i="3"/>
  <c r="K37" i="4" s="1"/>
  <c r="K12" i="4"/>
  <c r="N12" i="7"/>
  <c r="O12" i="7"/>
  <c r="N12" i="8"/>
  <c r="M12" i="7"/>
  <c r="H12" i="9"/>
  <c r="C12" i="2"/>
  <c r="E37" i="9"/>
  <c r="M14" i="8" l="1"/>
  <c r="F19" i="7"/>
  <c r="F43" i="7"/>
  <c r="E29" i="9"/>
  <c r="K29" i="4"/>
  <c r="G30" i="3"/>
  <c r="G30" i="4" s="1"/>
  <c r="E30" i="2"/>
  <c r="H44" i="3"/>
  <c r="H20" i="3"/>
  <c r="H21" i="3" s="1"/>
  <c r="H22" i="3" s="1"/>
  <c r="G42" i="6"/>
  <c r="G18" i="6"/>
  <c r="H34" i="1"/>
  <c r="H35" i="1"/>
  <c r="H41" i="7"/>
  <c r="H17" i="7"/>
  <c r="C41" i="8"/>
  <c r="C17" i="8"/>
  <c r="I44" i="7"/>
  <c r="I20" i="7"/>
  <c r="F33" i="7"/>
  <c r="M31" i="3"/>
  <c r="O39" i="3"/>
  <c r="I31" i="8"/>
  <c r="I32" i="8"/>
  <c r="D16" i="9"/>
  <c r="D41" i="9" s="1"/>
  <c r="H3" i="1"/>
  <c r="H28" i="1" s="1"/>
  <c r="E35" i="9"/>
  <c r="E8" i="2"/>
  <c r="C43" i="9"/>
  <c r="C17" i="1"/>
  <c r="F35" i="7"/>
  <c r="F6" i="2"/>
  <c r="I33" i="8"/>
  <c r="K9" i="8"/>
  <c r="D22" i="9"/>
  <c r="D47" i="9" s="1"/>
  <c r="F22" i="1"/>
  <c r="F47" i="1" s="1"/>
  <c r="K30" i="4"/>
  <c r="I17" i="8"/>
  <c r="M32" i="3"/>
  <c r="E32" i="9" s="1"/>
  <c r="J40" i="8"/>
  <c r="J41" i="8"/>
  <c r="G16" i="9"/>
  <c r="G41" i="9" s="1"/>
  <c r="F40" i="7"/>
  <c r="C16" i="1"/>
  <c r="I32" i="6"/>
  <c r="E5" i="9"/>
  <c r="H5" i="9" s="1"/>
  <c r="D32" i="7"/>
  <c r="F38" i="7"/>
  <c r="G15" i="1"/>
  <c r="F40" i="3"/>
  <c r="F40" i="4" s="1"/>
  <c r="H27" i="6"/>
  <c r="H33" i="6"/>
  <c r="O37" i="3"/>
  <c r="I34" i="8"/>
  <c r="C20" i="9"/>
  <c r="C45" i="9" s="1"/>
  <c r="G23" i="9"/>
  <c r="G48" i="9" s="1"/>
  <c r="F41" i="7"/>
  <c r="C32" i="1"/>
  <c r="C32" i="2" s="1"/>
  <c r="K12" i="7"/>
  <c r="D20" i="9"/>
  <c r="D45" i="9" s="1"/>
  <c r="C37" i="1"/>
  <c r="C37" i="2" s="1"/>
  <c r="H11" i="9"/>
  <c r="C35" i="1"/>
  <c r="C35" i="2" s="1"/>
  <c r="E35" i="1"/>
  <c r="M36" i="3"/>
  <c r="G22" i="9"/>
  <c r="G47" i="9" s="1"/>
  <c r="M9" i="8"/>
  <c r="G21" i="1"/>
  <c r="F21" i="1"/>
  <c r="F46" i="1" s="1"/>
  <c r="E27" i="9"/>
  <c r="H27" i="9" s="1"/>
  <c r="I43" i="7"/>
  <c r="C31" i="1"/>
  <c r="C31" i="2" s="1"/>
  <c r="I27" i="6"/>
  <c r="F42" i="7"/>
  <c r="C30" i="1"/>
  <c r="C30" i="2" s="1"/>
  <c r="D16" i="1"/>
  <c r="I33" i="6"/>
  <c r="F30" i="7"/>
  <c r="H32" i="7"/>
  <c r="F36" i="8"/>
  <c r="F38" i="8"/>
  <c r="N10" i="7"/>
  <c r="D17" i="1"/>
  <c r="D17" i="2" s="1"/>
  <c r="I6" i="4"/>
  <c r="K10" i="7"/>
  <c r="I29" i="6"/>
  <c r="I36" i="6"/>
  <c r="H12" i="1"/>
  <c r="H37" i="1" s="1"/>
  <c r="M10" i="8"/>
  <c r="G24" i="1"/>
  <c r="G21" i="9"/>
  <c r="G46" i="9" s="1"/>
  <c r="I34" i="6"/>
  <c r="G15" i="4"/>
  <c r="N11" i="7"/>
  <c r="G41" i="6"/>
  <c r="M28" i="3"/>
  <c r="H16" i="8"/>
  <c r="C40" i="9"/>
  <c r="C18" i="1"/>
  <c r="C43" i="1" s="1"/>
  <c r="C43" i="2" s="1"/>
  <c r="F39" i="7"/>
  <c r="D3" i="2"/>
  <c r="F3" i="2" s="1"/>
  <c r="F28" i="2" s="1"/>
  <c r="G17" i="1"/>
  <c r="G42" i="1" s="1"/>
  <c r="E42" i="2" s="1"/>
  <c r="G31" i="7"/>
  <c r="H40" i="7"/>
  <c r="G37" i="7"/>
  <c r="E3" i="2"/>
  <c r="E5" i="2"/>
  <c r="E16" i="1"/>
  <c r="C23" i="1"/>
  <c r="H28" i="6"/>
  <c r="H34" i="6"/>
  <c r="H37" i="7"/>
  <c r="F11" i="2"/>
  <c r="M15" i="7"/>
  <c r="K7" i="8"/>
  <c r="N8" i="8"/>
  <c r="G36" i="8"/>
  <c r="F41" i="8"/>
  <c r="F25" i="9"/>
  <c r="F50" i="9" s="1"/>
  <c r="G20" i="9"/>
  <c r="G45" i="9" s="1"/>
  <c r="C19" i="2"/>
  <c r="H7" i="1"/>
  <c r="H32" i="1" s="1"/>
  <c r="E12" i="2"/>
  <c r="I5" i="4"/>
  <c r="D7" i="2"/>
  <c r="F7" i="2" s="1"/>
  <c r="F32" i="2" s="1"/>
  <c r="H5" i="1"/>
  <c r="H30" i="1" s="1"/>
  <c r="F10" i="2"/>
  <c r="G17" i="9"/>
  <c r="G42" i="9" s="1"/>
  <c r="O6" i="8"/>
  <c r="I28" i="6"/>
  <c r="E15" i="1"/>
  <c r="E40" i="1" s="1"/>
  <c r="O38" i="3"/>
  <c r="O12" i="8"/>
  <c r="C34" i="1"/>
  <c r="C34" i="2" s="1"/>
  <c r="F8" i="2"/>
  <c r="F33" i="2" s="1"/>
  <c r="H4" i="9"/>
  <c r="F29" i="7"/>
  <c r="D28" i="1"/>
  <c r="C41" i="7"/>
  <c r="I39" i="6"/>
  <c r="D40" i="3"/>
  <c r="D40" i="4" s="1"/>
  <c r="H29" i="6"/>
  <c r="F31" i="7"/>
  <c r="I37" i="7"/>
  <c r="O34" i="3"/>
  <c r="F18" i="8"/>
  <c r="F33" i="8"/>
  <c r="G37" i="8"/>
  <c r="O15" i="8"/>
  <c r="O40" i="8" s="1"/>
  <c r="I14" i="4"/>
  <c r="C18" i="7"/>
  <c r="C42" i="7"/>
  <c r="K31" i="4"/>
  <c r="E31" i="9"/>
  <c r="O37" i="7"/>
  <c r="D42" i="7"/>
  <c r="D18" i="7"/>
  <c r="F40" i="6"/>
  <c r="F16" i="6"/>
  <c r="C48" i="1"/>
  <c r="C48" i="2" s="1"/>
  <c r="C23" i="2"/>
  <c r="F19" i="8"/>
  <c r="F43" i="8"/>
  <c r="K9" i="7"/>
  <c r="C21" i="1"/>
  <c r="K8" i="8"/>
  <c r="E22" i="1"/>
  <c r="E47" i="1" s="1"/>
  <c r="C18" i="2"/>
  <c r="K15" i="8"/>
  <c r="M7" i="8"/>
  <c r="F15" i="9"/>
  <c r="F40" i="9" s="1"/>
  <c r="D39" i="7"/>
  <c r="D31" i="7"/>
  <c r="J16" i="7"/>
  <c r="O27" i="7"/>
  <c r="F27" i="2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D42" i="1"/>
  <c r="D42" i="2" s="1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H3" i="9"/>
  <c r="H7" i="9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C18" i="4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H21" i="1" s="1"/>
  <c r="H46" i="1" s="1"/>
  <c r="C33" i="1"/>
  <c r="C33" i="2" s="1"/>
  <c r="F17" i="9"/>
  <c r="F42" i="9" s="1"/>
  <c r="J40" i="3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H22" i="1" s="1"/>
  <c r="H47" i="1" s="1"/>
  <c r="E17" i="2"/>
  <c r="O31" i="8"/>
  <c r="O15" i="3"/>
  <c r="O40" i="3" s="1"/>
  <c r="D18" i="1"/>
  <c r="F16" i="4"/>
  <c r="D36" i="7"/>
  <c r="K14" i="6"/>
  <c r="F5" i="2"/>
  <c r="F30" i="2" s="1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H47" i="3"/>
  <c r="H23" i="3"/>
  <c r="E22" i="2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C32" i="9"/>
  <c r="C37" i="9"/>
  <c r="C38" i="9"/>
  <c r="C41" i="9"/>
  <c r="C42" i="9"/>
  <c r="C35" i="9"/>
  <c r="C33" i="9"/>
  <c r="C44" i="9"/>
  <c r="C36" i="9"/>
  <c r="D18" i="8"/>
  <c r="D42" i="8"/>
  <c r="G17" i="7"/>
  <c r="G41" i="7"/>
  <c r="O16" i="7"/>
  <c r="O41" i="7" s="1"/>
  <c r="N16" i="7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C28" i="9"/>
  <c r="F31" i="9"/>
  <c r="F19" i="9"/>
  <c r="F44" i="9" s="1"/>
  <c r="F18" i="9"/>
  <c r="F43" i="9" s="1"/>
  <c r="K38" i="4"/>
  <c r="E38" i="9"/>
  <c r="E41" i="1"/>
  <c r="J17" i="3"/>
  <c r="J41" i="3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K16" i="3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G18" i="1"/>
  <c r="D16" i="4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7" i="7" s="1"/>
  <c r="E31" i="3"/>
  <c r="E31" i="4" s="1"/>
  <c r="E26" i="6"/>
  <c r="E40" i="6" s="1"/>
  <c r="E27" i="4"/>
  <c r="E34" i="3"/>
  <c r="E34" i="4" s="1"/>
  <c r="E37" i="3"/>
  <c r="E37" i="4" s="1"/>
  <c r="G19" i="1"/>
  <c r="H6" i="1"/>
  <c r="H31" i="1" s="1"/>
  <c r="G31" i="1"/>
  <c r="E31" i="2" s="1"/>
  <c r="I40" i="6"/>
  <c r="I16" i="6"/>
  <c r="E34" i="7"/>
  <c r="E14" i="9"/>
  <c r="H14" i="9" s="1"/>
  <c r="K14" i="4"/>
  <c r="K27" i="3"/>
  <c r="C19" i="3"/>
  <c r="E17" i="8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4" i="4"/>
  <c r="G17" i="3"/>
  <c r="G41" i="3"/>
  <c r="G41" i="4" s="1"/>
  <c r="C34" i="9"/>
  <c r="C46" i="9"/>
  <c r="E16" i="6"/>
  <c r="K15" i="7"/>
  <c r="N15" i="7"/>
  <c r="I27" i="4"/>
  <c r="I36" i="4" s="1"/>
  <c r="C15" i="1"/>
  <c r="G23" i="1"/>
  <c r="G16" i="1"/>
  <c r="D21" i="9"/>
  <c r="I32" i="4" l="1"/>
  <c r="C18" i="8"/>
  <c r="C42" i="8"/>
  <c r="N16" i="8"/>
  <c r="H32" i="9"/>
  <c r="H18" i="7"/>
  <c r="H42" i="7"/>
  <c r="G17" i="8"/>
  <c r="O17" i="8" s="1"/>
  <c r="O42" i="8" s="1"/>
  <c r="D16" i="2"/>
  <c r="D41" i="1"/>
  <c r="D41" i="2" s="1"/>
  <c r="G46" i="1"/>
  <c r="E46" i="2" s="1"/>
  <c r="E21" i="2"/>
  <c r="I42" i="8"/>
  <c r="I18" i="8"/>
  <c r="C42" i="1"/>
  <c r="C42" i="2" s="1"/>
  <c r="C17" i="2"/>
  <c r="F17" i="2" s="1"/>
  <c r="F42" i="2" s="1"/>
  <c r="I15" i="4"/>
  <c r="I40" i="4" s="1"/>
  <c r="F31" i="2"/>
  <c r="C41" i="1"/>
  <c r="C41" i="2" s="1"/>
  <c r="C16" i="2"/>
  <c r="G41" i="8"/>
  <c r="D28" i="2"/>
  <c r="D28" i="6"/>
  <c r="G49" i="1"/>
  <c r="E49" i="2" s="1"/>
  <c r="E24" i="2"/>
  <c r="I16" i="4"/>
  <c r="I41" i="4" s="1"/>
  <c r="D21" i="2"/>
  <c r="H41" i="8"/>
  <c r="H17" i="8"/>
  <c r="E36" i="9"/>
  <c r="K36" i="4"/>
  <c r="I21" i="7"/>
  <c r="I45" i="7"/>
  <c r="G43" i="6"/>
  <c r="G19" i="6"/>
  <c r="K16" i="8"/>
  <c r="I29" i="4"/>
  <c r="E28" i="9"/>
  <c r="K28" i="4"/>
  <c r="E15" i="2"/>
  <c r="G40" i="1"/>
  <c r="E40" i="2" s="1"/>
  <c r="F44" i="7"/>
  <c r="F20" i="7"/>
  <c r="E26" i="2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O29" i="7"/>
  <c r="O40" i="7"/>
  <c r="O35" i="7"/>
  <c r="O30" i="7"/>
  <c r="O31" i="7"/>
  <c r="O28" i="7"/>
  <c r="M40" i="3"/>
  <c r="K15" i="4"/>
  <c r="E15" i="9"/>
  <c r="H15" i="9" s="1"/>
  <c r="H40" i="9" s="1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F21" i="2" s="1"/>
  <c r="F46" i="2" s="1"/>
  <c r="C46" i="1"/>
  <c r="C46" i="2" s="1"/>
  <c r="F34" i="2"/>
  <c r="D47" i="1"/>
  <c r="D47" i="2" s="1"/>
  <c r="D22" i="2"/>
  <c r="C22" i="2"/>
  <c r="F22" i="2" s="1"/>
  <c r="F47" i="2" s="1"/>
  <c r="C47" i="1"/>
  <c r="C47" i="2" s="1"/>
  <c r="O32" i="7"/>
  <c r="E25" i="2"/>
  <c r="G50" i="1"/>
  <c r="E50" i="2" s="1"/>
  <c r="I13" i="4"/>
  <c r="I38" i="4" s="1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E19" i="2"/>
  <c r="F19" i="2" s="1"/>
  <c r="F44" i="2" s="1"/>
  <c r="G44" i="1"/>
  <c r="E44" i="2" s="1"/>
  <c r="F44" i="1"/>
  <c r="H19" i="1"/>
  <c r="H44" i="1" s="1"/>
  <c r="E34" i="9"/>
  <c r="K34" i="4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K39" i="8" s="1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F42" i="1"/>
  <c r="H17" i="1"/>
  <c r="H42" i="1" s="1"/>
  <c r="G48" i="1"/>
  <c r="E48" i="2" s="1"/>
  <c r="E23" i="2"/>
  <c r="H23" i="1"/>
  <c r="H48" i="1" s="1"/>
  <c r="E18" i="2"/>
  <c r="F18" i="2" s="1"/>
  <c r="F43" i="2" s="1"/>
  <c r="G43" i="1"/>
  <c r="E43" i="2" s="1"/>
  <c r="M17" i="7"/>
  <c r="E42" i="7"/>
  <c r="E18" i="7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I17" i="4" l="1"/>
  <c r="I42" i="4" s="1"/>
  <c r="M42" i="7"/>
  <c r="N17" i="8"/>
  <c r="I19" i="8"/>
  <c r="I43" i="8"/>
  <c r="K17" i="8"/>
  <c r="K42" i="8" s="1"/>
  <c r="H18" i="8"/>
  <c r="H42" i="8"/>
  <c r="H43" i="7"/>
  <c r="H19" i="7"/>
  <c r="G18" i="8"/>
  <c r="O18" i="8" s="1"/>
  <c r="O43" i="8" s="1"/>
  <c r="F20" i="2"/>
  <c r="F45" i="2" s="1"/>
  <c r="F21" i="7"/>
  <c r="F45" i="7"/>
  <c r="G20" i="6"/>
  <c r="G44" i="6"/>
  <c r="G42" i="8"/>
  <c r="I22" i="7"/>
  <c r="I46" i="7"/>
  <c r="C43" i="8"/>
  <c r="C19" i="8"/>
  <c r="C20" i="7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J19" i="3"/>
  <c r="J43" i="3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8" l="1"/>
  <c r="H19" i="8"/>
  <c r="C20" i="8"/>
  <c r="C44" i="8"/>
  <c r="F22" i="7"/>
  <c r="F46" i="7"/>
  <c r="I44" i="8"/>
  <c r="I20" i="8"/>
  <c r="I47" i="7"/>
  <c r="I23" i="7"/>
  <c r="K18" i="8"/>
  <c r="K43" i="8" s="1"/>
  <c r="G21" i="6"/>
  <c r="G45" i="6"/>
  <c r="H20" i="7"/>
  <c r="H44" i="7"/>
  <c r="F46" i="8"/>
  <c r="F22" i="8"/>
  <c r="J43" i="7"/>
  <c r="J19" i="7"/>
  <c r="M19" i="7" s="1"/>
  <c r="M44" i="7" s="1"/>
  <c r="F19" i="6"/>
  <c r="F43" i="6"/>
  <c r="D45" i="7"/>
  <c r="D21" i="7"/>
  <c r="C45" i="7"/>
  <c r="C21" i="7"/>
  <c r="H43" i="6"/>
  <c r="H19" i="6"/>
  <c r="D45" i="8"/>
  <c r="D21" i="8"/>
  <c r="J21" i="8"/>
  <c r="J45" i="8"/>
  <c r="E20" i="8"/>
  <c r="E44" i="8"/>
  <c r="M19" i="8"/>
  <c r="M44" i="8" s="1"/>
  <c r="J19" i="6"/>
  <c r="J43" i="6"/>
  <c r="G20" i="8"/>
  <c r="G44" i="8"/>
  <c r="F21" i="3"/>
  <c r="F45" i="3"/>
  <c r="F45" i="4" s="1"/>
  <c r="F20" i="4"/>
  <c r="H26" i="3"/>
  <c r="H50" i="3"/>
  <c r="N19" i="7"/>
  <c r="N44" i="7" s="1"/>
  <c r="E20" i="7"/>
  <c r="K19" i="7"/>
  <c r="K44" i="7" s="1"/>
  <c r="E44" i="7"/>
  <c r="I43" i="6"/>
  <c r="I19" i="6"/>
  <c r="J44" i="3"/>
  <c r="J20" i="3"/>
  <c r="O19" i="8"/>
  <c r="O44" i="8" s="1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G20" i="3"/>
  <c r="G44" i="3"/>
  <c r="G44" i="4" s="1"/>
  <c r="G19" i="4"/>
  <c r="K42" i="4"/>
  <c r="E42" i="9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I21" i="8" l="1"/>
  <c r="I45" i="8"/>
  <c r="K19" i="6"/>
  <c r="K44" i="6" s="1"/>
  <c r="H45" i="7"/>
  <c r="H21" i="7"/>
  <c r="G22" i="6"/>
  <c r="G46" i="6"/>
  <c r="F47" i="7"/>
  <c r="F23" i="7"/>
  <c r="C21" i="8"/>
  <c r="C45" i="8"/>
  <c r="I48" i="7"/>
  <c r="I24" i="7"/>
  <c r="H44" i="8"/>
  <c r="H20" i="8"/>
  <c r="F20" i="6"/>
  <c r="F44" i="6"/>
  <c r="C46" i="7"/>
  <c r="C22" i="7"/>
  <c r="J20" i="7"/>
  <c r="J44" i="7"/>
  <c r="D46" i="7"/>
  <c r="D22" i="7"/>
  <c r="F47" i="8"/>
  <c r="F23" i="8"/>
  <c r="D22" i="8"/>
  <c r="D46" i="8"/>
  <c r="C23" i="3"/>
  <c r="C22" i="4"/>
  <c r="C47" i="3"/>
  <c r="C47" i="4" s="1"/>
  <c r="E45" i="8"/>
  <c r="M20" i="8"/>
  <c r="M45" i="8" s="1"/>
  <c r="E21" i="8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D44" i="6"/>
  <c r="D20" i="6"/>
  <c r="I21" i="3"/>
  <c r="I45" i="3"/>
  <c r="O20" i="3"/>
  <c r="O45" i="3" s="1"/>
  <c r="I44" i="6"/>
  <c r="I20" i="6"/>
  <c r="O20" i="8"/>
  <c r="O45" i="8" s="1"/>
  <c r="H21" i="8" l="1"/>
  <c r="H45" i="8"/>
  <c r="G47" i="6"/>
  <c r="G23" i="6"/>
  <c r="I49" i="7"/>
  <c r="I25" i="7"/>
  <c r="H46" i="7"/>
  <c r="H22" i="7"/>
  <c r="C46" i="8"/>
  <c r="C22" i="8"/>
  <c r="F24" i="7"/>
  <c r="F48" i="7"/>
  <c r="I22" i="8"/>
  <c r="I46" i="8"/>
  <c r="D23" i="7"/>
  <c r="D47" i="7"/>
  <c r="J45" i="7"/>
  <c r="J21" i="7"/>
  <c r="N21" i="7" s="1"/>
  <c r="N46" i="7" s="1"/>
  <c r="N20" i="7"/>
  <c r="N45" i="7" s="1"/>
  <c r="C47" i="7"/>
  <c r="C23" i="7"/>
  <c r="K20" i="7"/>
  <c r="K45" i="7" s="1"/>
  <c r="F48" i="8"/>
  <c r="F24" i="8"/>
  <c r="F45" i="6"/>
  <c r="F21" i="6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E22" i="3"/>
  <c r="M21" i="3"/>
  <c r="E46" i="3"/>
  <c r="E46" i="4" s="1"/>
  <c r="E21" i="4"/>
  <c r="K20" i="6"/>
  <c r="K45" i="6" s="1"/>
  <c r="I20" i="4"/>
  <c r="I45" i="4" s="1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G22" i="3"/>
  <c r="G21" i="4"/>
  <c r="G46" i="3"/>
  <c r="G46" i="4" s="1"/>
  <c r="J22" i="3"/>
  <c r="J46" i="3"/>
  <c r="K21" i="8"/>
  <c r="K46" i="8" s="1"/>
  <c r="H47" i="7" l="1"/>
  <c r="H23" i="7"/>
  <c r="I26" i="7"/>
  <c r="I51" i="7" s="1"/>
  <c r="I50" i="7"/>
  <c r="F49" i="7"/>
  <c r="F25" i="7"/>
  <c r="I23" i="8"/>
  <c r="I47" i="8"/>
  <c r="C47" i="8"/>
  <c r="C23" i="8"/>
  <c r="G48" i="6"/>
  <c r="G24" i="6"/>
  <c r="H22" i="8"/>
  <c r="K22" i="8" s="1"/>
  <c r="K47" i="8" s="1"/>
  <c r="H46" i="8"/>
  <c r="F46" i="6"/>
  <c r="F22" i="6"/>
  <c r="F49" i="8"/>
  <c r="F25" i="8"/>
  <c r="J46" i="7"/>
  <c r="J22" i="7"/>
  <c r="M22" i="7" s="1"/>
  <c r="M47" i="7" s="1"/>
  <c r="C24" i="7"/>
  <c r="C48" i="7"/>
  <c r="D48" i="7"/>
  <c r="D24" i="7"/>
  <c r="J23" i="3"/>
  <c r="J47" i="3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K22" i="3"/>
  <c r="K47" i="3" s="1"/>
  <c r="E22" i="6"/>
  <c r="E46" i="6"/>
  <c r="G23" i="3"/>
  <c r="G22" i="4"/>
  <c r="G47" i="3"/>
  <c r="G47" i="4" s="1"/>
  <c r="C47" i="6"/>
  <c r="C23" i="6"/>
  <c r="E47" i="8"/>
  <c r="E23" i="8"/>
  <c r="M22" i="8"/>
  <c r="M47" i="8" s="1"/>
  <c r="J48" i="8"/>
  <c r="J24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I48" i="8" l="1"/>
  <c r="I24" i="8"/>
  <c r="F26" i="7"/>
  <c r="F51" i="7" s="1"/>
  <c r="F50" i="7"/>
  <c r="H23" i="8"/>
  <c r="H47" i="8"/>
  <c r="C24" i="8"/>
  <c r="C48" i="8"/>
  <c r="H48" i="7"/>
  <c r="H24" i="7"/>
  <c r="G25" i="6"/>
  <c r="G50" i="6" s="1"/>
  <c r="G49" i="6"/>
  <c r="F50" i="8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C50" i="3"/>
  <c r="C50" i="4" s="1"/>
  <c r="C25" i="4"/>
  <c r="C26" i="3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C25" i="8" l="1"/>
  <c r="C49" i="8"/>
  <c r="H48" i="8"/>
  <c r="H24" i="8"/>
  <c r="H49" i="7"/>
  <c r="H25" i="7"/>
  <c r="I49" i="8"/>
  <c r="I25" i="8"/>
  <c r="I23" i="4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24" i="6" s="1"/>
  <c r="K48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J25" i="3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I24" i="4" s="1"/>
  <c r="I49" i="4" s="1"/>
  <c r="K24" i="3"/>
  <c r="H26" i="7" l="1"/>
  <c r="H51" i="7" s="1"/>
  <c r="H50" i="7"/>
  <c r="H25" i="8"/>
  <c r="H49" i="8"/>
  <c r="K24" i="8"/>
  <c r="K49" i="8" s="1"/>
  <c r="I26" i="8"/>
  <c r="I51" i="8" s="1"/>
  <c r="I50" i="8"/>
  <c r="C50" i="8"/>
  <c r="C26" i="8"/>
  <c r="C51" i="8" s="1"/>
  <c r="F25" i="6"/>
  <c r="F50" i="6" s="1"/>
  <c r="F49" i="6"/>
  <c r="J49" i="7"/>
  <c r="J25" i="7"/>
  <c r="M25" i="7" s="1"/>
  <c r="M50" i="7" s="1"/>
  <c r="E50" i="7"/>
  <c r="E26" i="7"/>
  <c r="K25" i="7"/>
  <c r="K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J50" i="3"/>
  <c r="J26" i="3"/>
  <c r="H26" i="4" s="1"/>
  <c r="G50" i="7"/>
  <c r="G26" i="7"/>
  <c r="O25" i="7"/>
  <c r="O50" i="7" s="1"/>
  <c r="H50" i="8" l="1"/>
  <c r="H26" i="8"/>
  <c r="H51" i="8" s="1"/>
  <c r="J50" i="7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J51" i="3"/>
  <c r="H51" i="4" s="1"/>
  <c r="K26" i="8"/>
  <c r="K51" i="8" s="1"/>
  <c r="E51" i="7"/>
  <c r="K26" i="7"/>
  <c r="K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M26" i="7" l="1"/>
  <c r="M51" i="7" s="1"/>
  <c r="N26" i="7"/>
  <c r="N51" i="7" s="1"/>
  <c r="I26" i="4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<sst xmlns="http://schemas.openxmlformats.org/spreadsheetml/2006/main" count="301" uniqueCount="39">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</sst>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:J14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9606.9599999999991</v>
      </c>
      <c r="D13" s="18">
        <v>9250</v>
      </c>
      <c r="E13" s="18">
        <v>8105.8600000000006</v>
      </c>
      <c r="F13" s="18">
        <v>4901.1400000000003</v>
      </c>
      <c r="G13" s="18">
        <v>5669.86</v>
      </c>
      <c r="H13" s="18">
        <v>487.43199999999996</v>
      </c>
      <c r="I13" s="18">
        <v>22757.9</v>
      </c>
      <c r="J13" s="18">
        <v>10653.369999999999</v>
      </c>
      <c r="K13" s="19">
        <f>SUM(C13:J13)</f>
        <v>71432.521999999997</v>
      </c>
      <c r="M13" s="3">
        <f t="shared" si="1"/>
        <v>18759.23</v>
      </c>
      <c r="O13">
        <f t="shared" si="2"/>
        <v>33898.702000000005</v>
      </c>
    </row>
    <row r="14" spans="1:15" x14ac:dyDescent="0.25">
      <c r="A14" s="48"/>
      <c r="B14" s="13">
        <v>12</v>
      </c>
      <c r="C14" s="18">
        <v>5208.3680000000004</v>
      </c>
      <c r="D14" s="18">
        <v>7495.9279999999999</v>
      </c>
      <c r="E14" s="18">
        <v>5426.7839999999997</v>
      </c>
      <c r="F14" s="18">
        <v>4964.7179999999998</v>
      </c>
      <c r="G14" s="18">
        <v>6672.2610000000004</v>
      </c>
      <c r="H14" s="18">
        <v>1678.6770000000001</v>
      </c>
      <c r="I14" s="18">
        <v>20718.5</v>
      </c>
      <c r="J14" s="18">
        <v>8781.3439999999991</v>
      </c>
      <c r="K14" s="19">
        <f>SUM(C14:J14)</f>
        <v>60946.58</v>
      </c>
      <c r="M14" s="3">
        <f t="shared" si="1"/>
        <v>14208.127999999999</v>
      </c>
      <c r="O14">
        <f t="shared" si="2"/>
        <v>31178.521000000001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122715.12</v>
      </c>
      <c r="D25" s="11">
        <f t="shared" si="8"/>
        <v>166753.69400000002</v>
      </c>
      <c r="E25" s="11">
        <f t="shared" si="9"/>
        <v>63106.383999999998</v>
      </c>
      <c r="F25" s="11">
        <f t="shared" si="10"/>
        <v>114420.86900000001</v>
      </c>
      <c r="G25" s="11">
        <f t="shared" si="11"/>
        <v>128879.91699999999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93784.856</v>
      </c>
      <c r="K25" s="12">
        <f>K24+K13</f>
        <v>1271016.0359999998</v>
      </c>
      <c r="M25" s="3">
        <f t="shared" si="1"/>
        <v>156891.24</v>
      </c>
      <c r="O25">
        <f t="shared" si="2"/>
        <v>675140.05200000003</v>
      </c>
    </row>
    <row r="26" spans="1:15" x14ac:dyDescent="0.25">
      <c r="A26" s="49"/>
      <c r="B26" s="10" t="s">
        <v>17</v>
      </c>
      <c r="C26" s="11">
        <f t="shared" si="7"/>
        <v>127923.488</v>
      </c>
      <c r="D26" s="11">
        <f t="shared" si="8"/>
        <v>174249.62200000003</v>
      </c>
      <c r="E26" s="11">
        <f t="shared" si="9"/>
        <v>68533.168000000005</v>
      </c>
      <c r="F26" s="11">
        <f t="shared" si="10"/>
        <v>119385.587</v>
      </c>
      <c r="G26" s="11">
        <f t="shared" si="11"/>
        <v>135552.17799999999</v>
      </c>
      <c r="H26" s="11">
        <f t="shared" si="12"/>
        <v>288036.86300000001</v>
      </c>
      <c r="I26" s="11">
        <f t="shared" si="12"/>
        <v>315715.51</v>
      </c>
      <c r="J26" s="11">
        <f t="shared" si="12"/>
        <v>102566.2</v>
      </c>
      <c r="K26" s="12">
        <f>K25+K14</f>
        <v>1331962.6159999999</v>
      </c>
      <c r="M26" s="3">
        <f t="shared" si="1"/>
        <v>171099.36800000002</v>
      </c>
      <c r="O26">
        <f t="shared" si="2"/>
        <v>706318.57299999997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261.91275899672843</v>
      </c>
      <c r="D38" s="14">
        <f t="shared" ref="D38:J38" si="31">D13/D27</f>
        <v>171.2962962962963</v>
      </c>
      <c r="E38" s="14">
        <f t="shared" si="31"/>
        <v>333.57448559670786</v>
      </c>
      <c r="F38" s="14">
        <f t="shared" si="31"/>
        <v>131.7510752688172</v>
      </c>
      <c r="G38" s="14">
        <f t="shared" si="31"/>
        <v>92.493637846655787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242.12204545454543</v>
      </c>
      <c r="K38" s="15">
        <f>K13/K27</f>
        <v>145.34166598844305</v>
      </c>
      <c r="L38" s="29"/>
      <c r="M38" s="15">
        <f>M13/M27</f>
        <v>274.65929721815519</v>
      </c>
      <c r="N38" s="15"/>
      <c r="O38" s="15">
        <f t="shared" ref="O38" si="32">O13/O27</f>
        <v>121.93777697841729</v>
      </c>
    </row>
    <row r="39" spans="1:15" x14ac:dyDescent="0.25">
      <c r="A39" s="48"/>
      <c r="B39" s="13">
        <v>12</v>
      </c>
      <c r="C39" s="14">
        <f>C14/C27</f>
        <v>141.99476553980372</v>
      </c>
      <c r="D39" s="14">
        <f t="shared" ref="D39:J39" si="33">D14/D27</f>
        <v>138.81348148148149</v>
      </c>
      <c r="E39" s="14">
        <f t="shared" si="33"/>
        <v>223.32444444444442</v>
      </c>
      <c r="F39" s="14">
        <f t="shared" si="33"/>
        <v>133.46016129032256</v>
      </c>
      <c r="G39" s="14">
        <f t="shared" si="33"/>
        <v>108.84601957585646</v>
      </c>
      <c r="H39" s="14">
        <f t="shared" si="33"/>
        <v>14.347666666666667</v>
      </c>
      <c r="I39" s="14">
        <f t="shared" si="33"/>
        <v>177.08119658119659</v>
      </c>
      <c r="J39" s="14">
        <f t="shared" si="33"/>
        <v>199.57599999999999</v>
      </c>
      <c r="K39" s="15">
        <f>K14/K27</f>
        <v>124.00622609261821</v>
      </c>
      <c r="L39" s="29"/>
      <c r="M39" s="15">
        <f>M14/M27</f>
        <v>208.02530014641289</v>
      </c>
      <c r="N39" s="15"/>
      <c r="O39" s="15">
        <f t="shared" ref="O39" si="34">O14/O27</f>
        <v>112.15295323741007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3345.5594329334785</v>
      </c>
      <c r="D50" s="16">
        <f t="shared" si="55"/>
        <v>3088.0313703703705</v>
      </c>
      <c r="E50" s="16">
        <f t="shared" si="55"/>
        <v>2596.9705349794235</v>
      </c>
      <c r="F50" s="16">
        <f t="shared" si="55"/>
        <v>3075.8298118279567</v>
      </c>
      <c r="G50" s="16">
        <f t="shared" si="55"/>
        <v>2102.4456280587274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2131.4740000000002</v>
      </c>
      <c r="K50" s="17">
        <f t="shared" si="55"/>
        <v>2586.0992024090497</v>
      </c>
      <c r="L50" s="30"/>
      <c r="M50" s="17">
        <f>M25/M27</f>
        <v>2297.0898975109808</v>
      </c>
      <c r="N50" s="17"/>
      <c r="O50" s="17">
        <f t="shared" ref="O50" si="56">O25/O27</f>
        <v>2428.5613381294966</v>
      </c>
    </row>
    <row r="51" spans="1:15" x14ac:dyDescent="0.25">
      <c r="A51" s="49"/>
      <c r="B51" s="10" t="s">
        <v>17</v>
      </c>
      <c r="C51" s="16">
        <f t="shared" ref="C51:K51" si="57">C26/C27</f>
        <v>3487.5541984732822</v>
      </c>
      <c r="D51" s="16">
        <f t="shared" si="57"/>
        <v>3226.8448518518526</v>
      </c>
      <c r="E51" s="16">
        <f t="shared" si="57"/>
        <v>2820.2949794238684</v>
      </c>
      <c r="F51" s="16">
        <f t="shared" si="57"/>
        <v>3209.2899731182792</v>
      </c>
      <c r="G51" s="16">
        <f t="shared" si="57"/>
        <v>2211.291647634584</v>
      </c>
      <c r="H51" s="16">
        <f t="shared" si="57"/>
        <v>2461.8535299145301</v>
      </c>
      <c r="I51" s="16">
        <f t="shared" si="57"/>
        <v>2698.4231623931623</v>
      </c>
      <c r="J51" s="16">
        <f t="shared" si="57"/>
        <v>2331.0499999999997</v>
      </c>
      <c r="K51" s="17">
        <f t="shared" si="57"/>
        <v>2710.105428501668</v>
      </c>
      <c r="L51" s="30"/>
      <c r="M51" s="17">
        <f>M26/M27</f>
        <v>2505.1151976573942</v>
      </c>
      <c r="N51" s="17"/>
      <c r="O51" s="17">
        <f t="shared" ref="O51" si="58">O26/O27</f>
        <v>2540.7142913669063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所有燃气电厂!E13</f>
        <v>8105.8600000000006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37533.82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122715.12</v>
      </c>
      <c r="D25" s="11">
        <f>SUM(D3:D13)</f>
        <v>166753.69400000002</v>
      </c>
      <c r="E25" s="11">
        <f>SUM(E3:E13)</f>
        <v>63106.383999999998</v>
      </c>
      <c r="F25" s="11">
        <f>SUM(F3:F13)</f>
        <v>114420.86900000001</v>
      </c>
      <c r="G25" s="11">
        <f>SUM(G3:G13)</f>
        <v>128879.91699999999</v>
      </c>
      <c r="H25" s="11">
        <f t="shared" si="0"/>
        <v>595875.98400000005</v>
      </c>
    </row>
    <row r="26" spans="1:8" x14ac:dyDescent="0.25">
      <c r="A26" s="49"/>
      <c r="B26" s="10" t="s">
        <v>17</v>
      </c>
      <c r="C26" s="11">
        <f>SUM(C3:C14)</f>
        <v>122715.12</v>
      </c>
      <c r="D26" s="11">
        <f>SUM(D3:D14)</f>
        <v>166753.69400000002</v>
      </c>
      <c r="E26" s="11">
        <f>SUM(E3:E14)</f>
        <v>63106.383999999998</v>
      </c>
      <c r="F26" s="11">
        <f>SUM(F3:F14)</f>
        <v>114420.86900000001</v>
      </c>
      <c r="G26" s="11">
        <f>SUM(G3:G14)</f>
        <v>128879.91699999999</v>
      </c>
      <c r="H26" s="11">
        <f t="shared" si="0"/>
        <v>595875.98400000005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 t="shared" si="11"/>
        <v>333.57448559670786</v>
      </c>
      <c r="F38" s="14">
        <f t="shared" si="11"/>
        <v>131.7510752688172</v>
      </c>
      <c r="G38" s="14">
        <f t="shared" si="11"/>
        <v>95.291764705882343</v>
      </c>
      <c r="H38" s="14">
        <f t="shared" si="11"/>
        <v>177.31396447467876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3345.5594329334785</v>
      </c>
      <c r="D50" s="21">
        <f t="shared" si="23"/>
        <v>3088.0313703703705</v>
      </c>
      <c r="E50" s="21">
        <f t="shared" si="23"/>
        <v>2596.9705349794235</v>
      </c>
      <c r="F50" s="21">
        <f t="shared" si="23"/>
        <v>3075.8298118279567</v>
      </c>
      <c r="G50" s="21">
        <f t="shared" si="23"/>
        <v>2166.049025210084</v>
      </c>
      <c r="H50" s="21">
        <f t="shared" si="23"/>
        <v>2814.9848072562359</v>
      </c>
    </row>
    <row r="51" spans="1:8" x14ac:dyDescent="0.25">
      <c r="A51" s="50"/>
      <c r="B51" s="20" t="s">
        <v>17</v>
      </c>
      <c r="C51" s="21">
        <f t="shared" ref="C51:H51" si="24">C26/C27</f>
        <v>3345.5594329334785</v>
      </c>
      <c r="D51" s="21">
        <f t="shared" si="24"/>
        <v>3088.0313703703705</v>
      </c>
      <c r="E51" s="21">
        <f t="shared" si="24"/>
        <v>2596.9705349794235</v>
      </c>
      <c r="F51" s="21">
        <f t="shared" si="24"/>
        <v>3075.8298118279567</v>
      </c>
      <c r="G51" s="21">
        <f t="shared" si="24"/>
        <v>2166.049025210084</v>
      </c>
      <c r="H51" s="21">
        <f t="shared" si="24"/>
        <v>2814.9848072562359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9606.9599999999991</v>
      </c>
      <c r="D13" s="18">
        <f>'110KV'!D13</f>
        <v>9250</v>
      </c>
      <c r="E13" s="18">
        <f>'110KV'!G13</f>
        <v>5669.86</v>
      </c>
      <c r="F13" s="18">
        <f t="shared" si="0"/>
        <v>24526.82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122715.12</v>
      </c>
      <c r="D25" s="11">
        <f>'110KV'!D25</f>
        <v>166753.69400000002</v>
      </c>
      <c r="E25" s="11">
        <f>'110KV'!G25</f>
        <v>128879.91699999999</v>
      </c>
      <c r="F25" s="11">
        <f t="shared" si="0"/>
        <v>418348.73100000003</v>
      </c>
    </row>
    <row r="26" spans="1:6" x14ac:dyDescent="0.25">
      <c r="A26" s="49"/>
      <c r="B26" s="10" t="s">
        <v>17</v>
      </c>
      <c r="C26" s="11">
        <f>'110KV'!C26</f>
        <v>122715.12</v>
      </c>
      <c r="D26" s="11">
        <f>'110KV'!D26</f>
        <v>166753.69400000002</v>
      </c>
      <c r="E26" s="11">
        <f>'110KV'!G26</f>
        <v>128879.91699999999</v>
      </c>
      <c r="F26" s="11">
        <f t="shared" si="0"/>
        <v>418348.73100000003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261.91275899672843</v>
      </c>
      <c r="D38" s="14">
        <f>'110KV'!D38</f>
        <v>171.2962962962963</v>
      </c>
      <c r="E38" s="14">
        <f>'110KV'!G38</f>
        <v>95.291764705882343</v>
      </c>
      <c r="F38" s="14">
        <f>F13/F27</f>
        <v>163.316153948595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3345.5594329334785</v>
      </c>
      <c r="D50" s="21">
        <f>'110KV'!D50</f>
        <v>3088.0313703703705</v>
      </c>
      <c r="E50" s="21">
        <f>'110KV'!G50</f>
        <v>2166.049025210084</v>
      </c>
      <c r="F50" s="21">
        <f>F25/F27</f>
        <v>2785.6487614862167</v>
      </c>
    </row>
    <row r="51" spans="1:6" x14ac:dyDescent="0.25">
      <c r="A51" s="50"/>
      <c r="B51" s="20" t="s">
        <v>17</v>
      </c>
      <c r="C51" s="21">
        <f>'110KV'!C51</f>
        <v>3345.5594329334785</v>
      </c>
      <c r="D51" s="21">
        <f>'110KV'!D51</f>
        <v>3088.0313703703705</v>
      </c>
      <c r="E51" s="21">
        <f>'110KV'!G51</f>
        <v>2166.049025210084</v>
      </c>
      <c r="F51" s="21">
        <f>F26/F27</f>
        <v>2785.6487614862167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C51" sqref="C51:K51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9606.9599999999991</v>
      </c>
      <c r="D13" s="23">
        <f>所有燃气电厂!D13</f>
        <v>9250</v>
      </c>
      <c r="E13" s="23">
        <f>所有燃气电厂!E13</f>
        <v>8105.8600000000006</v>
      </c>
      <c r="F13" s="23">
        <f>所有燃气电厂!F13</f>
        <v>4901.1400000000003</v>
      </c>
      <c r="G13" s="23">
        <f>所有燃气电厂!G13</f>
        <v>5669.86</v>
      </c>
      <c r="H13" s="23">
        <f>所有燃气电厂!J13</f>
        <v>10653.369999999999</v>
      </c>
      <c r="I13" s="31">
        <f t="shared" si="0"/>
        <v>48187.19</v>
      </c>
      <c r="K13">
        <f>所有燃气电厂!M13</f>
        <v>18759.23</v>
      </c>
    </row>
    <row r="14" spans="1:11" x14ac:dyDescent="0.25">
      <c r="A14" s="51"/>
      <c r="B14" s="22">
        <v>12</v>
      </c>
      <c r="C14" s="23">
        <f>所有燃气电厂!C14</f>
        <v>5208.3680000000004</v>
      </c>
      <c r="D14" s="23">
        <f>所有燃气电厂!D14</f>
        <v>7495.9279999999999</v>
      </c>
      <c r="E14" s="23">
        <f>所有燃气电厂!E14</f>
        <v>5426.7839999999997</v>
      </c>
      <c r="F14" s="23">
        <f>所有燃气电厂!F14</f>
        <v>4964.7179999999998</v>
      </c>
      <c r="G14" s="23">
        <f>所有燃气电厂!G14</f>
        <v>6672.2610000000004</v>
      </c>
      <c r="H14" s="23">
        <f>所有燃气电厂!J14</f>
        <v>8781.3439999999991</v>
      </c>
      <c r="I14" s="31">
        <f t="shared" si="0"/>
        <v>38549.402999999998</v>
      </c>
      <c r="K14">
        <f>所有燃气电厂!M14</f>
        <v>14208.127999999999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122715.12</v>
      </c>
      <c r="D25" s="25">
        <f>所有燃气电厂!D25</f>
        <v>166753.69400000002</v>
      </c>
      <c r="E25" s="25">
        <f>所有燃气电厂!E25</f>
        <v>63106.383999999998</v>
      </c>
      <c r="F25" s="25">
        <f>所有燃气电厂!F25</f>
        <v>114420.86900000001</v>
      </c>
      <c r="G25" s="25">
        <f>所有燃气电厂!G25</f>
        <v>128879.91699999999</v>
      </c>
      <c r="H25" s="25">
        <f>所有燃气电厂!J25</f>
        <v>93784.856</v>
      </c>
      <c r="I25" s="32">
        <f t="shared" si="1"/>
        <v>689660.84000000008</v>
      </c>
      <c r="K25">
        <f>所有燃气电厂!M25</f>
        <v>156891.24</v>
      </c>
    </row>
    <row r="26" spans="1:11" x14ac:dyDescent="0.25">
      <c r="A26" s="52"/>
      <c r="B26" s="24" t="s">
        <v>17</v>
      </c>
      <c r="C26" s="25">
        <f>所有燃气电厂!C26</f>
        <v>127923.488</v>
      </c>
      <c r="D26" s="25">
        <f>所有燃气电厂!D26</f>
        <v>174249.62200000003</v>
      </c>
      <c r="E26" s="25">
        <f>所有燃气电厂!E26</f>
        <v>68533.168000000005</v>
      </c>
      <c r="F26" s="25">
        <f>所有燃气电厂!F26</f>
        <v>119385.587</v>
      </c>
      <c r="G26" s="25">
        <f>所有燃气电厂!G26</f>
        <v>135552.17799999999</v>
      </c>
      <c r="H26" s="25">
        <f>所有燃气电厂!J26</f>
        <v>102566.2</v>
      </c>
      <c r="I26" s="32">
        <f t="shared" si="1"/>
        <v>728210.24300000002</v>
      </c>
      <c r="K26">
        <f>所有燃气电厂!M26</f>
        <v>171099.36800000002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261.91275899672843</v>
      </c>
      <c r="D38" s="38">
        <f>所有燃气电厂!D38</f>
        <v>171.2962962962963</v>
      </c>
      <c r="E38" s="38">
        <f>所有燃气电厂!E38</f>
        <v>333.57448559670786</v>
      </c>
      <c r="F38" s="38">
        <f>所有燃气电厂!F38</f>
        <v>131.7510752688172</v>
      </c>
      <c r="G38" s="38">
        <f>所有燃气电厂!G38</f>
        <v>92.493637846655787</v>
      </c>
      <c r="H38" s="38">
        <f>所有燃气电厂!J38</f>
        <v>242.12204545454543</v>
      </c>
      <c r="I38" s="39">
        <f>I13/I27</f>
        <v>187.14925431101443</v>
      </c>
      <c r="J38" s="37"/>
      <c r="K38" s="37">
        <f>所有燃气电厂!M38</f>
        <v>274.65929721815519</v>
      </c>
    </row>
    <row r="39" spans="1:11" x14ac:dyDescent="0.25">
      <c r="A39" s="51"/>
      <c r="B39" s="22">
        <v>12</v>
      </c>
      <c r="C39" s="38">
        <f>所有燃气电厂!C39</f>
        <v>141.99476553980372</v>
      </c>
      <c r="D39" s="38">
        <f>所有燃气电厂!D39</f>
        <v>138.81348148148149</v>
      </c>
      <c r="E39" s="38">
        <f>所有燃气电厂!E39</f>
        <v>223.32444444444442</v>
      </c>
      <c r="F39" s="38">
        <f>所有燃气电厂!F39</f>
        <v>133.46016129032256</v>
      </c>
      <c r="G39" s="38">
        <f>所有燃气电厂!G39</f>
        <v>108.84601957585646</v>
      </c>
      <c r="H39" s="38">
        <f>所有燃气电厂!J39</f>
        <v>199.57599999999999</v>
      </c>
      <c r="I39" s="39">
        <f>I14/I27</f>
        <v>149.71804800372843</v>
      </c>
      <c r="J39" s="37"/>
      <c r="K39" s="37">
        <f>所有燃气电厂!M39</f>
        <v>208.02530014641289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3345.5594329334785</v>
      </c>
      <c r="D50" s="35">
        <f>所有燃气电厂!D50</f>
        <v>3088.0313703703705</v>
      </c>
      <c r="E50" s="35">
        <f>所有燃气电厂!E50</f>
        <v>2596.9705349794235</v>
      </c>
      <c r="F50" s="35">
        <f>所有燃气电厂!F50</f>
        <v>3075.8298118279567</v>
      </c>
      <c r="G50" s="35">
        <f>所有燃气电厂!G50</f>
        <v>2102.4456280587274</v>
      </c>
      <c r="H50" s="35">
        <f>所有燃气电厂!J50</f>
        <v>2131.4740000000002</v>
      </c>
      <c r="I50" s="36">
        <f>I25/I27</f>
        <v>2678.5025633058881</v>
      </c>
      <c r="J50" s="37"/>
      <c r="K50" s="37">
        <f>所有燃气电厂!M50</f>
        <v>2297.0898975109808</v>
      </c>
    </row>
    <row r="51" spans="1:11" x14ac:dyDescent="0.25">
      <c r="A51" s="52"/>
      <c r="B51" s="24" t="s">
        <v>17</v>
      </c>
      <c r="C51" s="35">
        <f>所有燃气电厂!C51</f>
        <v>3487.5541984732822</v>
      </c>
      <c r="D51" s="35">
        <f>所有燃气电厂!D51</f>
        <v>3226.8448518518526</v>
      </c>
      <c r="E51" s="35">
        <f>所有燃气电厂!E51</f>
        <v>2820.2949794238684</v>
      </c>
      <c r="F51" s="35">
        <f>所有燃气电厂!F51</f>
        <v>3209.2899731182792</v>
      </c>
      <c r="G51" s="35">
        <f>所有燃气电厂!G51</f>
        <v>2211.291647634584</v>
      </c>
      <c r="H51" s="35">
        <f>所有燃气电厂!J51</f>
        <v>2331.0499999999997</v>
      </c>
      <c r="I51" s="36">
        <f>I26/I27</f>
        <v>2828.2206113096163</v>
      </c>
      <c r="J51" s="37"/>
      <c r="K51" s="37">
        <f>所有燃气电厂!M51</f>
        <v>2505.1151976573942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5208.3680000000004</v>
      </c>
      <c r="D14" s="3">
        <f>所有燃气电厂!D14</f>
        <v>7495.9279999999999</v>
      </c>
      <c r="E14" s="3">
        <f>所有燃气电厂!E14</f>
        <v>5426.7839999999997</v>
      </c>
      <c r="F14" s="3">
        <f>所有燃气电厂!F14</f>
        <v>4964.7179999999998</v>
      </c>
      <c r="G14" s="3">
        <f>所有燃气电厂!G14</f>
        <v>6672.2610000000004</v>
      </c>
      <c r="H14" s="3">
        <f>所有燃气电厂!H14</f>
        <v>1678.6770000000001</v>
      </c>
      <c r="I14" s="3">
        <f>所有燃气电厂!I14</f>
        <v>20718.5</v>
      </c>
      <c r="J14" s="3">
        <f>所有燃气电厂!J14</f>
        <v>8781.3439999999991</v>
      </c>
      <c r="K14" s="3">
        <f t="shared" si="1"/>
        <v>60946.58</v>
      </c>
      <c r="L14" s="3"/>
      <c r="M14" s="3">
        <f t="shared" si="2"/>
        <v>14208.127999999999</v>
      </c>
      <c r="N14" s="3">
        <f t="shared" si="0"/>
        <v>38549.402999999998</v>
      </c>
      <c r="O14" s="3">
        <f t="shared" si="3"/>
        <v>19376.557000000001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118176.872</v>
      </c>
      <c r="D25" s="3">
        <f t="shared" si="6"/>
        <v>154174.00599999999</v>
      </c>
      <c r="E25" s="3">
        <f t="shared" si="6"/>
        <v>64561.904000000002</v>
      </c>
      <c r="F25" s="3">
        <f t="shared" si="6"/>
        <v>109884.755</v>
      </c>
      <c r="G25" s="3">
        <f t="shared" si="6"/>
        <v>123742.071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88062.04</v>
      </c>
      <c r="K25" s="3">
        <f t="shared" si="1"/>
        <v>1235881.784</v>
      </c>
      <c r="L25" s="3"/>
      <c r="M25" s="3">
        <f t="shared" si="2"/>
        <v>152623.94399999999</v>
      </c>
      <c r="N25" s="3">
        <f t="shared" si="0"/>
        <v>658601.64800000004</v>
      </c>
      <c r="O25" s="3">
        <f t="shared" si="3"/>
        <v>396092.94900000002</v>
      </c>
    </row>
    <row r="26" spans="1:15" x14ac:dyDescent="0.25">
      <c r="A26" s="49"/>
      <c r="B26" s="10" t="s">
        <v>17</v>
      </c>
      <c r="C26" s="3">
        <f t="shared" si="6"/>
        <v>123385.24</v>
      </c>
      <c r="D26" s="3">
        <f t="shared" si="6"/>
        <v>161669.93400000001</v>
      </c>
      <c r="E26" s="3">
        <f t="shared" si="6"/>
        <v>69988.687999999995</v>
      </c>
      <c r="F26" s="3">
        <f t="shared" si="6"/>
        <v>114849.473</v>
      </c>
      <c r="G26" s="3">
        <f t="shared" si="6"/>
        <v>130414.33199999999</v>
      </c>
      <c r="H26" s="3">
        <f t="shared" si="6"/>
        <v>291200.02299999999</v>
      </c>
      <c r="I26" s="3">
        <f t="shared" si="6"/>
        <v>308477.29000000004</v>
      </c>
      <c r="J26" s="3">
        <f t="shared" si="6"/>
        <v>96843.383999999991</v>
      </c>
      <c r="K26" s="3">
        <f t="shared" si="1"/>
        <v>1296828.3640000001</v>
      </c>
      <c r="L26" s="3"/>
      <c r="M26" s="3">
        <f t="shared" si="2"/>
        <v>166832.07199999999</v>
      </c>
      <c r="N26" s="3">
        <f t="shared" si="0"/>
        <v>697151.05099999986</v>
      </c>
      <c r="O26" s="3">
        <f>C26+D26+G26</f>
        <v>415469.50599999999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141.99476553980372</v>
      </c>
      <c r="D39" s="28">
        <f t="shared" ref="D39:J39" si="18">D14/D27</f>
        <v>138.81348148148149</v>
      </c>
      <c r="E39" s="28">
        <f t="shared" si="18"/>
        <v>223.32444444444442</v>
      </c>
      <c r="F39" s="28">
        <f t="shared" si="18"/>
        <v>133.46016129032256</v>
      </c>
      <c r="G39" s="28">
        <f t="shared" si="18"/>
        <v>108.84601957585646</v>
      </c>
      <c r="H39" s="28">
        <f t="shared" si="18"/>
        <v>14.347666666666667</v>
      </c>
      <c r="I39" s="28">
        <f t="shared" si="18"/>
        <v>177.08119658119659</v>
      </c>
      <c r="J39" s="28">
        <f t="shared" si="18"/>
        <v>199.57599999999999</v>
      </c>
      <c r="K39" s="28">
        <f>K14/K27</f>
        <v>124.00622609261821</v>
      </c>
      <c r="L39" s="28"/>
      <c r="M39" s="28">
        <f>M14/M27</f>
        <v>208.02530014641289</v>
      </c>
      <c r="N39" s="28">
        <f>N14/N27</f>
        <v>149.71804800372843</v>
      </c>
      <c r="O39" s="28">
        <f>O14/O27</f>
        <v>127.49412422687195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3221.8340239912759</v>
      </c>
      <c r="D50" s="28">
        <f t="shared" ref="D50:K50" si="29">D25/D27</f>
        <v>2855.0741851851849</v>
      </c>
      <c r="E50" s="28">
        <f t="shared" si="29"/>
        <v>2656.8684773662553</v>
      </c>
      <c r="F50" s="28">
        <f t="shared" si="29"/>
        <v>2953.8912634408603</v>
      </c>
      <c r="G50" s="28">
        <f t="shared" si="29"/>
        <v>2018.6308482871125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2001.4099999999999</v>
      </c>
      <c r="K50" s="28">
        <f t="shared" si="29"/>
        <v>2514.6125661268006</v>
      </c>
      <c r="L50" s="28"/>
      <c r="M50" s="28">
        <f>M25/M27</f>
        <v>2234.6111859443631</v>
      </c>
      <c r="N50" s="28">
        <f>N25/N27</f>
        <v>2557.8749728134226</v>
      </c>
      <c r="O50" s="28">
        <f>O25/O27</f>
        <v>2606.2175878405051</v>
      </c>
    </row>
    <row r="51" spans="1:15" x14ac:dyDescent="0.25">
      <c r="A51" s="49"/>
      <c r="B51" s="10" t="s">
        <v>17</v>
      </c>
      <c r="C51" s="28">
        <f>C26/C27</f>
        <v>3363.8287895310796</v>
      </c>
      <c r="D51" s="28">
        <f t="shared" ref="D51:K51" si="30">D26/D27</f>
        <v>2993.887666666667</v>
      </c>
      <c r="E51" s="28">
        <f t="shared" si="30"/>
        <v>2880.1929218106993</v>
      </c>
      <c r="F51" s="28">
        <f t="shared" si="30"/>
        <v>3087.3514247311823</v>
      </c>
      <c r="G51" s="28">
        <f t="shared" si="30"/>
        <v>2127.4768678629689</v>
      </c>
      <c r="H51" s="28">
        <f t="shared" si="30"/>
        <v>2488.8890854700853</v>
      </c>
      <c r="I51" s="28">
        <f t="shared" si="30"/>
        <v>2636.5580341880345</v>
      </c>
      <c r="J51" s="28">
        <f t="shared" si="30"/>
        <v>2200.9859999999999</v>
      </c>
      <c r="K51" s="28">
        <f t="shared" si="30"/>
        <v>2638.618792219419</v>
      </c>
      <c r="L51" s="28"/>
      <c r="M51" s="28">
        <f>M26/M27</f>
        <v>2442.6364860907761</v>
      </c>
      <c r="N51" s="28">
        <f>N26/N27</f>
        <v>2707.5930208171503</v>
      </c>
      <c r="O51" s="28">
        <f>O26/O27</f>
        <v>2733.711712067377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5208.3680000000004</v>
      </c>
      <c r="D14" s="3">
        <f>所有燃气电厂!D14</f>
        <v>7495.9279999999999</v>
      </c>
      <c r="E14" s="3">
        <f>所有燃气电厂!E14</f>
        <v>5426.7839999999997</v>
      </c>
      <c r="F14" s="3">
        <f>所有燃气电厂!F14</f>
        <v>4964.7179999999998</v>
      </c>
      <c r="G14" s="3">
        <f>所有燃气电厂!G14</f>
        <v>6672.2610000000004</v>
      </c>
      <c r="H14" s="3">
        <f>所有燃气电厂!H14</f>
        <v>1678.6770000000001</v>
      </c>
      <c r="I14" s="3">
        <f>所有燃气电厂!I14</f>
        <v>20718.5</v>
      </c>
      <c r="J14" s="3">
        <f>所有燃气电厂!J14</f>
        <v>8781.3439999999991</v>
      </c>
      <c r="K14" s="3">
        <f t="shared" si="1"/>
        <v>60946.58</v>
      </c>
      <c r="L14" s="3"/>
      <c r="M14" s="3">
        <f t="shared" si="2"/>
        <v>14208.127999999999</v>
      </c>
      <c r="N14" s="3">
        <f t="shared" si="0"/>
        <v>38549.402999999998</v>
      </c>
      <c r="O14" s="3">
        <f t="shared" si="3"/>
        <v>19376.557000000001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127302.152</v>
      </c>
      <c r="D25" s="3">
        <f t="shared" si="6"/>
        <v>169934.326</v>
      </c>
      <c r="E25" s="3">
        <f t="shared" si="6"/>
        <v>73708.639999999999</v>
      </c>
      <c r="F25" s="3">
        <f t="shared" si="6"/>
        <v>116224.29300000001</v>
      </c>
      <c r="G25" s="3">
        <f t="shared" si="6"/>
        <v>140181.47899999999</v>
      </c>
      <c r="H25" s="3">
        <f t="shared" si="6"/>
        <v>303816.28599999996</v>
      </c>
      <c r="I25" s="3">
        <f t="shared" si="6"/>
        <v>308951.01</v>
      </c>
      <c r="J25" s="3">
        <f t="shared" si="6"/>
        <v>97934.936000000002</v>
      </c>
      <c r="K25" s="3">
        <f t="shared" si="1"/>
        <v>1338053.122</v>
      </c>
      <c r="L25" s="3"/>
      <c r="M25" s="3">
        <f t="shared" si="2"/>
        <v>171643.576</v>
      </c>
      <c r="N25" s="3">
        <f t="shared" si="0"/>
        <v>725285.826</v>
      </c>
      <c r="O25" s="3">
        <f t="shared" si="3"/>
        <v>437417.95699999999</v>
      </c>
    </row>
    <row r="26" spans="1:15" x14ac:dyDescent="0.25">
      <c r="A26" s="49"/>
      <c r="B26" s="10" t="s">
        <v>17</v>
      </c>
      <c r="C26" s="3">
        <f t="shared" si="6"/>
        <v>132510.51999999999</v>
      </c>
      <c r="D26" s="3">
        <f t="shared" si="6"/>
        <v>177430.25400000002</v>
      </c>
      <c r="E26" s="3">
        <f t="shared" si="6"/>
        <v>79135.423999999999</v>
      </c>
      <c r="F26" s="3">
        <f t="shared" si="6"/>
        <v>121189.011</v>
      </c>
      <c r="G26" s="3">
        <f t="shared" si="6"/>
        <v>146853.74</v>
      </c>
      <c r="H26" s="3">
        <f t="shared" si="6"/>
        <v>305494.96299999999</v>
      </c>
      <c r="I26" s="3">
        <f t="shared" si="6"/>
        <v>329669.51</v>
      </c>
      <c r="J26" s="3">
        <f t="shared" si="6"/>
        <v>106716.28</v>
      </c>
      <c r="K26" s="3">
        <f t="shared" si="1"/>
        <v>1398999.702</v>
      </c>
      <c r="L26" s="3"/>
      <c r="M26" s="3">
        <f t="shared" si="2"/>
        <v>185851.704</v>
      </c>
      <c r="N26" s="3">
        <f t="shared" si="0"/>
        <v>763835.22900000005</v>
      </c>
      <c r="O26" s="3">
        <f>C26+D26+G26</f>
        <v>456794.51399999997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141.99476553980372</v>
      </c>
      <c r="D39" s="28">
        <f t="shared" ref="D39:J39" si="18">D14/D27</f>
        <v>138.81348148148149</v>
      </c>
      <c r="E39" s="28">
        <f t="shared" si="18"/>
        <v>223.32444444444442</v>
      </c>
      <c r="F39" s="28">
        <f t="shared" si="18"/>
        <v>133.46016129032256</v>
      </c>
      <c r="G39" s="28">
        <f t="shared" si="18"/>
        <v>108.84601957585646</v>
      </c>
      <c r="H39" s="28">
        <f t="shared" si="18"/>
        <v>14.347666666666667</v>
      </c>
      <c r="I39" s="28">
        <f t="shared" si="18"/>
        <v>177.08119658119659</v>
      </c>
      <c r="J39" s="28">
        <f t="shared" si="18"/>
        <v>199.57599999999999</v>
      </c>
      <c r="K39" s="28">
        <f>K14/K27</f>
        <v>124.00622609261821</v>
      </c>
      <c r="L39" s="28"/>
      <c r="M39" s="28">
        <f>M14/M27</f>
        <v>208.02530014641289</v>
      </c>
      <c r="N39" s="28">
        <f>N14/N27</f>
        <v>149.71804800372843</v>
      </c>
      <c r="O39" s="28">
        <f>O14/O27</f>
        <v>127.49412422687195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3470.6148309705563</v>
      </c>
      <c r="D50" s="28">
        <f t="shared" ref="D50:K50" si="29">D25/D27</f>
        <v>3146.9319629629631</v>
      </c>
      <c r="E50" s="28">
        <f t="shared" si="29"/>
        <v>3033.277366255144</v>
      </c>
      <c r="F50" s="28">
        <f t="shared" si="29"/>
        <v>3124.308951612903</v>
      </c>
      <c r="G50" s="28">
        <f t="shared" si="29"/>
        <v>2286.8104241435562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2225.7939999999999</v>
      </c>
      <c r="K50" s="28">
        <f t="shared" si="29"/>
        <v>2722.497603157809</v>
      </c>
      <c r="L50" s="28"/>
      <c r="M50" s="28">
        <f>M25/M27</f>
        <v>2513.0831039531481</v>
      </c>
      <c r="N50" s="28">
        <f>N25/N27</f>
        <v>2816.8627699238773</v>
      </c>
      <c r="O50" s="28">
        <f>O25/O27</f>
        <v>2878.1284182129225</v>
      </c>
    </row>
    <row r="51" spans="1:15" x14ac:dyDescent="0.25">
      <c r="A51" s="49"/>
      <c r="B51" s="10" t="s">
        <v>17</v>
      </c>
      <c r="C51" s="28">
        <f>C26/C27</f>
        <v>3612.6095965103596</v>
      </c>
      <c r="D51" s="28">
        <f t="shared" ref="D51:K51" si="30">D26/D27</f>
        <v>3285.7454444444447</v>
      </c>
      <c r="E51" s="28">
        <f t="shared" si="30"/>
        <v>3256.6018106995884</v>
      </c>
      <c r="F51" s="28">
        <f t="shared" si="30"/>
        <v>3257.7691129032255</v>
      </c>
      <c r="G51" s="28">
        <f t="shared" si="30"/>
        <v>2395.6564437194129</v>
      </c>
      <c r="H51" s="28">
        <f t="shared" si="30"/>
        <v>2611.0680598290596</v>
      </c>
      <c r="I51" s="28">
        <f t="shared" si="30"/>
        <v>2817.6881196581198</v>
      </c>
      <c r="J51" s="28">
        <f t="shared" si="30"/>
        <v>2425.37</v>
      </c>
      <c r="K51" s="28">
        <f t="shared" si="30"/>
        <v>2846.5038292504273</v>
      </c>
      <c r="L51" s="28"/>
      <c r="M51" s="28">
        <f>M26/M27</f>
        <v>2721.1084040995606</v>
      </c>
      <c r="N51" s="28">
        <f>N26/N27</f>
        <v>2966.5808179276059</v>
      </c>
      <c r="O51" s="28">
        <f>O26/O27</f>
        <v>3005.622542439794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所有燃气电厂!M13</f>
        <v>18759.23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48187.19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14208.127999999999</v>
      </c>
      <c r="F14" s="18"/>
      <c r="G14" s="18"/>
      <c r="H14" s="18">
        <f t="shared" si="0"/>
        <v>14208.127999999999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120850.30309999999</v>
      </c>
      <c r="D25" s="11">
        <f>SUM(D3:D13)</f>
        <v>166753.69400000002</v>
      </c>
      <c r="E25" s="10">
        <f>所有燃气电厂!M25</f>
        <v>156891.24</v>
      </c>
      <c r="F25" s="11">
        <f>SUM(F3:F13)</f>
        <v>114420.86900000001</v>
      </c>
      <c r="G25" s="11">
        <f>SUM(G3:G13)</f>
        <v>128879.91699999999</v>
      </c>
      <c r="H25" s="11">
        <f t="shared" si="0"/>
        <v>687796.02309999999</v>
      </c>
    </row>
    <row r="26" spans="1:8" x14ac:dyDescent="0.25">
      <c r="A26" s="49"/>
      <c r="B26" s="10" t="s">
        <v>17</v>
      </c>
      <c r="C26" s="11">
        <f>SUM(C3:C14)</f>
        <v>120850.30309999999</v>
      </c>
      <c r="D26" s="11">
        <f>SUM(D3:D14)</f>
        <v>166753.69400000002</v>
      </c>
      <c r="E26" s="10">
        <f>所有燃气电厂!M26</f>
        <v>171099.36800000002</v>
      </c>
      <c r="F26" s="11">
        <f>SUM(F3:F14)</f>
        <v>114420.86900000001</v>
      </c>
      <c r="G26" s="11">
        <f>SUM(G3:G14)</f>
        <v>128879.91699999999</v>
      </c>
      <c r="H26" s="11">
        <f t="shared" si="0"/>
        <v>702004.15110000002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>所有燃气电厂!M38</f>
        <v>274.65929721815519</v>
      </c>
      <c r="F38" s="14">
        <f t="shared" si="11"/>
        <v>131.7510752688172</v>
      </c>
      <c r="G38" s="14">
        <f t="shared" si="11"/>
        <v>92.493637846655787</v>
      </c>
      <c r="H38" s="14">
        <f t="shared" si="11"/>
        <v>187.14925431101443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208.02530014641289</v>
      </c>
      <c r="F39" s="14">
        <f t="shared" si="12"/>
        <v>0</v>
      </c>
      <c r="G39" s="14">
        <f t="shared" si="12"/>
        <v>0</v>
      </c>
      <c r="H39" s="14">
        <f t="shared" si="12"/>
        <v>55.181482056858776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3294.7192775354415</v>
      </c>
      <c r="D50" s="21">
        <f t="shared" si="23"/>
        <v>3088.0313703703705</v>
      </c>
      <c r="E50" s="42">
        <f>所有燃气电厂!M50</f>
        <v>2297.0898975109808</v>
      </c>
      <c r="F50" s="21">
        <f t="shared" si="23"/>
        <v>3075.8298118279567</v>
      </c>
      <c r="G50" s="21">
        <f t="shared" si="23"/>
        <v>2102.4456280587274</v>
      </c>
      <c r="H50" s="21">
        <f t="shared" si="23"/>
        <v>2671.2599933975453</v>
      </c>
    </row>
    <row r="51" spans="1:8" x14ac:dyDescent="0.25">
      <c r="A51" s="50"/>
      <c r="B51" s="20" t="s">
        <v>17</v>
      </c>
      <c r="C51" s="21">
        <f t="shared" ref="C51:H51" si="24">C26/C27</f>
        <v>3294.7192775354415</v>
      </c>
      <c r="D51" s="21">
        <f t="shared" si="24"/>
        <v>3088.0313703703705</v>
      </c>
      <c r="E51" s="42">
        <f>所有燃气电厂!M51</f>
        <v>2505.1151976573942</v>
      </c>
      <c r="F51" s="21">
        <f t="shared" si="24"/>
        <v>3075.8298118279567</v>
      </c>
      <c r="G51" s="21">
        <f t="shared" si="24"/>
        <v>2102.4456280587274</v>
      </c>
      <c r="H51" s="21">
        <f t="shared" si="24"/>
        <v>2726.4414754544041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2019-01-08T06:23:31Z</dcterms:modified>
</cp:coreProperties>
</file>