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31D26EF-DE00-4FA0-ACB1-3A0CB9AA926D}" xr6:coauthVersionLast="38" xr6:coauthVersionMax="38" xr10:uidLastSave="{00000000-0000-0000-0000-000000000000}"/>
  <bookViews>
    <workbookView xWindow="0" yWindow="411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40" i="1"/>
  <c r="F37" i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20" i="1"/>
  <c r="O9" i="1" l="1"/>
  <c r="H22" i="1"/>
  <c r="G22" i="1"/>
  <c r="F22" i="1"/>
  <c r="E22" i="1"/>
  <c r="D22" i="1"/>
  <c r="C22" i="1"/>
  <c r="B22" i="1"/>
  <c r="O6" i="1"/>
  <c r="O5" i="1"/>
  <c r="O4" i="1"/>
  <c r="G2" i="1" l="1"/>
  <c r="G9" i="1" l="1"/>
  <c r="F7" i="1"/>
  <c r="F6" i="1"/>
  <c r="F5" i="1"/>
  <c r="F4" i="1"/>
  <c r="F3" i="1"/>
  <c r="F2" i="1"/>
  <c r="F9" i="1" s="1"/>
  <c r="G7" i="1"/>
  <c r="G6" i="1"/>
  <c r="G5" i="1"/>
  <c r="G3" i="1"/>
  <c r="C14" i="1"/>
  <c r="H8" i="1"/>
  <c r="I2" i="1" l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<sst xmlns="http://schemas.openxmlformats.org/spreadsheetml/2006/main" count="108" uniqueCount="72">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</sst>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9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O20" sqref="O20"/>
    </sheetView>
  </sheetViews>
  <sheetFormatPr defaultRowHeight="14.25" x14ac:dyDescent="0.2"/>
  <cols>
    <col min="1" max="1" width="16.875" customWidth="1"/>
    <col min="2" max="2" width="13.875" bestFit="1" customWidth="1"/>
    <col min="3" max="3" width="12.875" bestFit="1" customWidth="1"/>
    <col min="4" max="4" width="12.75" bestFit="1" customWidth="1"/>
    <col min="5" max="6" width="16.125" bestFit="1" customWidth="1"/>
    <col min="7" max="7" width="11.875" customWidth="1"/>
    <col min="8" max="8" width="11.625" bestFit="1" customWidth="1"/>
    <col min="12" max="12" width="8.875" customWidth="1"/>
    <col min="15" max="15" width="12.875" customWidth="1"/>
  </cols>
  <sheetData>
    <row r="1" spans="1:15" ht="15" thickBot="1" x14ac:dyDescent="0.25">
      <c r="A1" s="56" t="s">
        <v>22</v>
      </c>
      <c r="B1" s="56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53" t="s">
        <v>60</v>
      </c>
      <c r="M1" s="54"/>
      <c r="N1" s="50" t="s">
        <v>30</v>
      </c>
      <c r="O1" s="20">
        <f>B39/10000</f>
        <v>570.55620000001693</v>
      </c>
    </row>
    <row r="2" spans="1:15" x14ac:dyDescent="0.2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7" t="s">
        <v>0</v>
      </c>
      <c r="F2" s="38">
        <f>A18</f>
        <v>4089.6</v>
      </c>
      <c r="G2" s="38">
        <f>B7/10</f>
        <v>5768.1</v>
      </c>
      <c r="H2" s="39">
        <v>36.68</v>
      </c>
      <c r="I2" s="38">
        <f>(G2-F2)/(C14*H2)</f>
        <v>6.5372332138962479</v>
      </c>
      <c r="J2">
        <f>RANK(I2,(I2:I6),0)</f>
        <v>2</v>
      </c>
      <c r="L2" s="53"/>
      <c r="M2" s="54"/>
      <c r="N2" s="50"/>
      <c r="O2" s="21">
        <f>B40/10000</f>
        <v>7865.9425000000256</v>
      </c>
    </row>
    <row r="3" spans="1:15" x14ac:dyDescent="0.2">
      <c r="A3" s="1" t="s">
        <v>9</v>
      </c>
      <c r="B3" s="29">
        <v>4874.32</v>
      </c>
      <c r="C3" s="33">
        <v>4874.32</v>
      </c>
      <c r="D3" s="34">
        <f t="shared" si="0"/>
        <v>0</v>
      </c>
      <c r="E3" s="37" t="s">
        <v>1</v>
      </c>
      <c r="F3" s="38">
        <f>B18</f>
        <v>5950</v>
      </c>
      <c r="G3" s="38">
        <f>B6/10</f>
        <v>7868</v>
      </c>
      <c r="H3" s="39">
        <v>54</v>
      </c>
      <c r="I3" s="38">
        <f>(G3-F3)/(C14*H3)</f>
        <v>5.0740740740740744</v>
      </c>
      <c r="L3" s="53"/>
      <c r="M3" s="54"/>
      <c r="N3" s="50"/>
      <c r="O3" s="21">
        <f>B41/10000</f>
        <v>123675.27900000002</v>
      </c>
    </row>
    <row r="4" spans="1:15" x14ac:dyDescent="0.2">
      <c r="A4" s="1" t="s">
        <v>10</v>
      </c>
      <c r="B4" s="29">
        <v>227579</v>
      </c>
      <c r="C4" s="33">
        <v>227579</v>
      </c>
      <c r="D4" s="34">
        <f t="shared" si="0"/>
        <v>0</v>
      </c>
      <c r="E4" s="37" t="s">
        <v>2</v>
      </c>
      <c r="F4" s="38">
        <f>C18</f>
        <v>4169.26</v>
      </c>
      <c r="G4" s="38">
        <f>B10/10</f>
        <v>6454.45</v>
      </c>
      <c r="H4" s="39">
        <v>24.3</v>
      </c>
      <c r="I4" s="38">
        <f>(G4-F4)/(C14*H4)</f>
        <v>13.434391534391532</v>
      </c>
      <c r="L4" s="53"/>
      <c r="M4" s="54"/>
      <c r="N4" s="50" t="s">
        <v>31</v>
      </c>
      <c r="O4" s="21">
        <f>O1/36.68</f>
        <v>15.554967284624235</v>
      </c>
    </row>
    <row r="5" spans="1:15" x14ac:dyDescent="0.2">
      <c r="A5" s="1" t="s">
        <v>5</v>
      </c>
      <c r="B5" s="29">
        <v>57023.6</v>
      </c>
      <c r="C5" s="33">
        <v>57023.6</v>
      </c>
      <c r="D5" s="34">
        <f t="shared" si="0"/>
        <v>0</v>
      </c>
      <c r="E5" s="37" t="s">
        <v>3</v>
      </c>
      <c r="F5" s="38">
        <f>D18</f>
        <v>2821.2400000000002</v>
      </c>
      <c r="G5" s="38">
        <f>B8/10</f>
        <v>4125.7800000000007</v>
      </c>
      <c r="H5" s="39">
        <v>37.200000000000003</v>
      </c>
      <c r="I5" s="38">
        <f>(G5-F5)/(C14*H5)</f>
        <v>5.0097542242703543</v>
      </c>
      <c r="L5" s="53"/>
      <c r="M5" s="54"/>
      <c r="N5" s="50"/>
      <c r="O5" s="21">
        <f t="shared" ref="O5:O6" si="1">O2/36.68</f>
        <v>214.44772355507158</v>
      </c>
    </row>
    <row r="6" spans="1:15" ht="15" thickBot="1" x14ac:dyDescent="0.25">
      <c r="A6" s="1" t="s">
        <v>11</v>
      </c>
      <c r="B6" s="29">
        <v>78680</v>
      </c>
      <c r="C6" s="33">
        <v>78680</v>
      </c>
      <c r="D6" s="34">
        <f t="shared" si="0"/>
        <v>0</v>
      </c>
      <c r="E6" s="40" t="s">
        <v>4</v>
      </c>
      <c r="F6" s="41">
        <f>E18</f>
        <v>3222.9</v>
      </c>
      <c r="G6" s="41">
        <f>B9/10</f>
        <v>4903.91</v>
      </c>
      <c r="H6" s="42">
        <v>61.3</v>
      </c>
      <c r="I6" s="41">
        <f>(G6-F6)/(C14*H6)</f>
        <v>3.9175250524353293</v>
      </c>
      <c r="N6" s="50"/>
      <c r="O6" s="21">
        <f t="shared" si="1"/>
        <v>3371.7360687022906</v>
      </c>
    </row>
    <row r="7" spans="1:15" x14ac:dyDescent="0.2">
      <c r="A7" s="1" t="s">
        <v>12</v>
      </c>
      <c r="B7" s="29">
        <v>57681</v>
      </c>
      <c r="C7" s="33">
        <v>57681</v>
      </c>
      <c r="D7" s="34">
        <f t="shared" si="0"/>
        <v>0</v>
      </c>
      <c r="E7" t="s">
        <v>5</v>
      </c>
      <c r="F7">
        <f>H18</f>
        <v>5702.36</v>
      </c>
      <c r="G7">
        <f>B5/10</f>
        <v>5702.36</v>
      </c>
      <c r="H7" s="2">
        <v>44</v>
      </c>
      <c r="I7">
        <f>(G7-F7)/(C14*H7)</f>
        <v>0</v>
      </c>
      <c r="N7" s="51" t="s">
        <v>32</v>
      </c>
      <c r="O7" s="22">
        <f>I2-I10</f>
        <v>0.60342877587596</v>
      </c>
    </row>
    <row r="8" spans="1:15" x14ac:dyDescent="0.2">
      <c r="A8" s="1" t="s">
        <v>13</v>
      </c>
      <c r="B8" s="29">
        <v>41257.800000000003</v>
      </c>
      <c r="C8" s="33">
        <v>41257.800000000003</v>
      </c>
      <c r="D8" s="34">
        <f t="shared" si="0"/>
        <v>0</v>
      </c>
      <c r="E8" t="s">
        <v>16</v>
      </c>
      <c r="F8">
        <f>F7+F4</f>
        <v>9871.619999999999</v>
      </c>
      <c r="G8">
        <f>G7+G4</f>
        <v>12156.81</v>
      </c>
      <c r="H8" s="2">
        <f>H7+H4</f>
        <v>68.3</v>
      </c>
      <c r="I8">
        <f>(G8-F8)/(C14*H8)</f>
        <v>4.7797322735829342</v>
      </c>
      <c r="N8" s="51"/>
      <c r="O8" s="22">
        <f>A26-G26</f>
        <v>22.010732239274432</v>
      </c>
    </row>
    <row r="9" spans="1:15" x14ac:dyDescent="0.2">
      <c r="A9" s="1" t="s">
        <v>14</v>
      </c>
      <c r="B9" s="29">
        <v>49039.1</v>
      </c>
      <c r="C9" s="33">
        <v>49039.1</v>
      </c>
      <c r="D9" s="34">
        <f t="shared" si="0"/>
        <v>0</v>
      </c>
      <c r="E9" s="12" t="s">
        <v>40</v>
      </c>
      <c r="F9" s="12">
        <f>SUM(F2:F6)</f>
        <v>20253.000000000004</v>
      </c>
      <c r="G9" s="12">
        <f>SUM(G2:G6)</f>
        <v>29120.240000000002</v>
      </c>
      <c r="H9" s="12">
        <f>SUM(H2:H6)</f>
        <v>213.48000000000002</v>
      </c>
      <c r="I9" s="12"/>
      <c r="N9" s="51"/>
      <c r="O9" s="22">
        <f>A30-G30</f>
        <v>614.30409718115197</v>
      </c>
    </row>
    <row r="10" spans="1:15" ht="15" thickBot="1" x14ac:dyDescent="0.25">
      <c r="A10" s="1" t="s">
        <v>15</v>
      </c>
      <c r="B10" s="30">
        <v>64544.5</v>
      </c>
      <c r="C10" s="35">
        <v>64544.5</v>
      </c>
      <c r="D10" s="36">
        <f t="shared" si="0"/>
        <v>0</v>
      </c>
      <c r="I10">
        <f>(G9-F9)/(H9*C14)</f>
        <v>5.9338044380202879</v>
      </c>
      <c r="N10" s="51" t="s">
        <v>33</v>
      </c>
      <c r="O10" s="22">
        <f>RANK(I2,(I2:I6),0)</f>
        <v>2</v>
      </c>
    </row>
    <row r="11" spans="1:15" x14ac:dyDescent="0.2">
      <c r="C11" s="27"/>
      <c r="N11" s="51"/>
      <c r="O11" s="22">
        <f>RANK(A26,(A26,B26,C26,D26,E26),0)</f>
        <v>2</v>
      </c>
    </row>
    <row r="12" spans="1:15" x14ac:dyDescent="0.2">
      <c r="A12" s="57" t="s">
        <v>23</v>
      </c>
      <c r="B12" s="57"/>
      <c r="C12" s="57"/>
      <c r="N12" s="51"/>
      <c r="O12" s="22">
        <f>RANK(A30,(A30,B30,C30,D30,E30),0)</f>
        <v>1</v>
      </c>
    </row>
    <row r="13" spans="1:15" ht="15" thickBot="1" x14ac:dyDescent="0.25">
      <c r="A13" s="3" t="s">
        <v>19</v>
      </c>
      <c r="B13" s="3" t="s">
        <v>20</v>
      </c>
      <c r="C13" s="3" t="s">
        <v>21</v>
      </c>
      <c r="N13" s="50" t="s">
        <v>34</v>
      </c>
      <c r="O13" s="48"/>
    </row>
    <row r="14" spans="1:15" ht="15" thickBot="1" x14ac:dyDescent="0.25">
      <c r="A14" s="4">
        <v>43419</v>
      </c>
      <c r="B14" s="4">
        <v>43426</v>
      </c>
      <c r="C14" s="3">
        <f>B14-A14</f>
        <v>7</v>
      </c>
      <c r="N14" s="50"/>
      <c r="O14" s="48"/>
    </row>
    <row r="15" spans="1:15" x14ac:dyDescent="0.2">
      <c r="N15" s="50"/>
      <c r="O15" s="48"/>
    </row>
    <row r="16" spans="1:15" x14ac:dyDescent="0.2">
      <c r="A16" s="55" t="s">
        <v>26</v>
      </c>
      <c r="B16" s="55"/>
      <c r="C16" s="55"/>
      <c r="D16" s="55"/>
      <c r="E16" s="55"/>
      <c r="F16" s="55"/>
      <c r="G16" s="55"/>
      <c r="H16" s="55"/>
      <c r="I16" s="5"/>
      <c r="N16" s="50" t="s">
        <v>35</v>
      </c>
      <c r="O16" s="48"/>
    </row>
    <row r="17" spans="1:15" ht="15" thickBot="1" x14ac:dyDescent="0.25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0"/>
      <c r="O17" s="48"/>
    </row>
    <row r="18" spans="1:15" ht="15" thickBot="1" x14ac:dyDescent="0.25">
      <c r="A18" s="6">
        <v>4089.6</v>
      </c>
      <c r="B18" s="7">
        <v>5950</v>
      </c>
      <c r="C18" s="7">
        <v>4169.26</v>
      </c>
      <c r="D18" s="7">
        <v>2821.2400000000002</v>
      </c>
      <c r="E18" s="7">
        <v>3222.9</v>
      </c>
      <c r="F18" s="7">
        <v>4874.32</v>
      </c>
      <c r="G18" s="7">
        <v>14451.3</v>
      </c>
      <c r="H18" s="7">
        <v>5702.36</v>
      </c>
      <c r="I18" s="8">
        <v>45280.98</v>
      </c>
      <c r="N18" s="50"/>
      <c r="O18" s="49"/>
    </row>
    <row r="19" spans="1:15" ht="47.25" x14ac:dyDescent="0.2">
      <c r="N19" s="19" t="s">
        <v>36</v>
      </c>
      <c r="O19" s="23" t="s">
        <v>29</v>
      </c>
    </row>
    <row r="20" spans="1:15" ht="15" thickBot="1" x14ac:dyDescent="0.25">
      <c r="A20" s="58" t="s">
        <v>28</v>
      </c>
      <c r="B20" s="58"/>
      <c r="C20" s="58"/>
      <c r="D20" s="58"/>
      <c r="E20" s="58"/>
      <c r="F20" s="58"/>
      <c r="G20" s="58"/>
      <c r="H20" s="58"/>
      <c r="N20" s="46" t="s">
        <v>37</v>
      </c>
      <c r="O20" s="24">
        <f>B42/10000</f>
        <v>119.1799999999986</v>
      </c>
    </row>
    <row r="21" spans="1:15" ht="15" thickBot="1" x14ac:dyDescent="0.25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47"/>
    </row>
    <row r="22" spans="1:15" ht="15" thickBot="1" x14ac:dyDescent="0.25">
      <c r="A22" s="10">
        <f>B7/10</f>
        <v>5768.1</v>
      </c>
      <c r="B22" s="11">
        <f>B6/10</f>
        <v>7868</v>
      </c>
      <c r="C22" s="11">
        <f>B10/10</f>
        <v>6454.45</v>
      </c>
      <c r="D22" s="11">
        <f>B8/10</f>
        <v>4125.7800000000007</v>
      </c>
      <c r="E22" s="11">
        <f>B9/10</f>
        <v>4903.91</v>
      </c>
      <c r="F22" s="11">
        <f>B3/10</f>
        <v>487.43199999999996</v>
      </c>
      <c r="G22" s="11">
        <f>B4/10</f>
        <v>22757.9</v>
      </c>
      <c r="H22" s="11">
        <f>B5/10</f>
        <v>5702.36</v>
      </c>
    </row>
    <row r="24" spans="1:15" x14ac:dyDescent="0.2">
      <c r="A24" s="55" t="s">
        <v>38</v>
      </c>
      <c r="B24" s="55"/>
      <c r="C24" s="55"/>
      <c r="D24" s="55"/>
      <c r="E24" s="55"/>
      <c r="F24" s="55"/>
      <c r="G24" s="55"/>
      <c r="H24" s="55"/>
      <c r="I24" s="55"/>
    </row>
    <row r="25" spans="1:15" ht="15" thickBot="1" x14ac:dyDescent="0.25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5" thickBot="1" x14ac:dyDescent="0.25">
      <c r="A26" s="6">
        <v>157.2546346782988</v>
      </c>
      <c r="B26" s="7">
        <v>145.7037037037037</v>
      </c>
      <c r="C26" s="7">
        <v>265.61522633744852</v>
      </c>
      <c r="D26" s="7">
        <v>110.90806451612904</v>
      </c>
      <c r="E26" s="7">
        <v>79.998531810766721</v>
      </c>
      <c r="F26" s="7">
        <v>129.5990909090909</v>
      </c>
      <c r="G26" s="7">
        <v>135.24390243902437</v>
      </c>
      <c r="H26" s="7"/>
      <c r="I26" s="8">
        <v>177.99136163982431</v>
      </c>
      <c r="K26">
        <f>A26-G26</f>
        <v>22.010732239274432</v>
      </c>
      <c r="L26">
        <f>A26-B26</f>
        <v>11.550930974595104</v>
      </c>
      <c r="N26">
        <f>C26-A26</f>
        <v>108.36059165914972</v>
      </c>
    </row>
    <row r="28" spans="1:15" x14ac:dyDescent="0.2">
      <c r="A28" s="55" t="s">
        <v>39</v>
      </c>
      <c r="B28" s="55"/>
      <c r="C28" s="55"/>
      <c r="D28" s="55"/>
      <c r="E28" s="55"/>
      <c r="F28" s="55"/>
      <c r="G28" s="55"/>
    </row>
    <row r="29" spans="1:15" ht="15" thickBot="1" x14ac:dyDescent="0.25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5" thickBot="1" x14ac:dyDescent="0.25">
      <c r="A30" s="6">
        <v>3240.9013086150494</v>
      </c>
      <c r="B30" s="7">
        <v>3062.4387777777779</v>
      </c>
      <c r="C30" s="7">
        <v>2529.0112757201641</v>
      </c>
      <c r="D30" s="7">
        <v>3054.9868010752689</v>
      </c>
      <c r="E30" s="7">
        <v>2089.9505220228384</v>
      </c>
      <c r="F30" s="7">
        <v>2018.9510454545455</v>
      </c>
      <c r="G30" s="7">
        <v>2626.5972114338974</v>
      </c>
      <c r="H30" s="7"/>
      <c r="I30" s="8">
        <v>2200.4219619326504</v>
      </c>
      <c r="K30">
        <f>A30-G30</f>
        <v>614.30409718115197</v>
      </c>
      <c r="L30">
        <f>A30-B30</f>
        <v>178.46253083727152</v>
      </c>
    </row>
    <row r="32" spans="1:15" x14ac:dyDescent="0.2">
      <c r="A32" s="52" t="s">
        <v>41</v>
      </c>
      <c r="B32" s="52"/>
    </row>
    <row r="33" spans="1:11" ht="15" thickBot="1" x14ac:dyDescent="0.25">
      <c r="A33" s="52" t="s">
        <v>59</v>
      </c>
      <c r="B33" s="52" t="s">
        <v>42</v>
      </c>
    </row>
    <row r="34" spans="1:11" x14ac:dyDescent="0.2">
      <c r="A34" s="13" t="s">
        <v>43</v>
      </c>
      <c r="B34" s="14">
        <v>1126</v>
      </c>
    </row>
    <row r="35" spans="1:11" x14ac:dyDescent="0.2">
      <c r="A35" s="15" t="s">
        <v>44</v>
      </c>
      <c r="B35" s="16">
        <v>330</v>
      </c>
    </row>
    <row r="36" spans="1:11" x14ac:dyDescent="0.2">
      <c r="A36" s="15" t="s">
        <v>45</v>
      </c>
      <c r="B36" s="16" t="s">
        <v>46</v>
      </c>
      <c r="F36" t="s">
        <v>66</v>
      </c>
      <c r="G36" t="s">
        <v>67</v>
      </c>
      <c r="I36" t="s">
        <v>68</v>
      </c>
      <c r="J36" t="s">
        <v>69</v>
      </c>
      <c r="K36" s="45" t="s">
        <v>70</v>
      </c>
    </row>
    <row r="37" spans="1:11" x14ac:dyDescent="0.2">
      <c r="A37" s="15" t="s">
        <v>47</v>
      </c>
      <c r="B37" s="16" t="s">
        <v>46</v>
      </c>
      <c r="F37" s="44">
        <f>B14</f>
        <v>43426</v>
      </c>
      <c r="G37" s="43">
        <f>A26</f>
        <v>157.2546346782988</v>
      </c>
      <c r="I37" s="43">
        <f>K26</f>
        <v>22.010732239274432</v>
      </c>
      <c r="J37" s="43">
        <f>L26</f>
        <v>11.550930974595104</v>
      </c>
      <c r="K37">
        <f>O11</f>
        <v>2</v>
      </c>
    </row>
    <row r="38" spans="1:11" x14ac:dyDescent="0.2">
      <c r="A38" s="25" t="s">
        <v>48</v>
      </c>
      <c r="B38" s="26"/>
    </row>
    <row r="39" spans="1:11" x14ac:dyDescent="0.2">
      <c r="A39" s="15" t="s">
        <v>49</v>
      </c>
      <c r="B39" s="16">
        <v>5705562.0000001695</v>
      </c>
      <c r="G39" s="45" t="s">
        <v>71</v>
      </c>
      <c r="I39" s="45" t="s">
        <v>68</v>
      </c>
      <c r="J39" t="s">
        <v>69</v>
      </c>
      <c r="K39" s="45" t="s">
        <v>70</v>
      </c>
    </row>
    <row r="40" spans="1:11" x14ac:dyDescent="0.2">
      <c r="A40" s="15" t="s">
        <v>50</v>
      </c>
      <c r="B40" s="16">
        <v>78659425.000000253</v>
      </c>
      <c r="G40" s="43">
        <f>A30</f>
        <v>3240.9013086150494</v>
      </c>
      <c r="I40" s="43">
        <f>K30</f>
        <v>614.30409718115197</v>
      </c>
      <c r="J40" s="43">
        <f>L30</f>
        <v>178.46253083727152</v>
      </c>
      <c r="K40">
        <f>O12</f>
        <v>1</v>
      </c>
    </row>
    <row r="41" spans="1:11" x14ac:dyDescent="0.2">
      <c r="A41" s="15" t="s">
        <v>51</v>
      </c>
      <c r="B41" s="16">
        <v>1236752790.0000002</v>
      </c>
    </row>
    <row r="42" spans="1:11" x14ac:dyDescent="0.2">
      <c r="A42" s="15" t="s">
        <v>52</v>
      </c>
      <c r="B42" s="16">
        <v>1191799.999999986</v>
      </c>
    </row>
    <row r="43" spans="1:11" x14ac:dyDescent="0.2">
      <c r="A43" s="25" t="s">
        <v>53</v>
      </c>
      <c r="B43" s="26"/>
    </row>
    <row r="44" spans="1:11" x14ac:dyDescent="0.2">
      <c r="A44" s="15" t="s">
        <v>54</v>
      </c>
      <c r="B44" s="16">
        <v>2840530.0000000373</v>
      </c>
    </row>
    <row r="45" spans="1:11" x14ac:dyDescent="0.2">
      <c r="A45" s="15" t="s">
        <v>55</v>
      </c>
      <c r="B45" s="16">
        <v>98444546.000000238</v>
      </c>
    </row>
    <row r="46" spans="1:11" x14ac:dyDescent="0.2">
      <c r="A46" s="25" t="s">
        <v>56</v>
      </c>
      <c r="B46" s="26"/>
    </row>
    <row r="47" spans="1:11" x14ac:dyDescent="0.2">
      <c r="A47" s="15" t="s">
        <v>57</v>
      </c>
      <c r="B47" s="16">
        <v>7500</v>
      </c>
    </row>
    <row r="48" spans="1:11" ht="15" thickBot="1" x14ac:dyDescent="0.25">
      <c r="A48" s="17" t="s">
        <v>58</v>
      </c>
      <c r="B48" s="18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2018-11-26T23:19:44Z</dcterms:modified>
</cp:coreProperties>
</file>